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ertigo reszlet" sheetId="1" r:id="rId1"/>
    <sheet name="vertigo gyüjt" sheetId="2" r:id="rId2"/>
  </sheets>
  <definedNames>
    <definedName name="_xlfn._FV" hidden="1">#NAME?</definedName>
    <definedName name="_xlnm.Print_Area" localSheetId="0">'Vertigo reszlet'!$A$1:$J$249</definedName>
  </definedNames>
  <calcPr fullCalcOnLoad="1"/>
</workbook>
</file>

<file path=xl/sharedStrings.xml><?xml version="1.0" encoding="utf-8"?>
<sst xmlns="http://schemas.openxmlformats.org/spreadsheetml/2006/main" count="802" uniqueCount="747">
  <si>
    <t>0981311</t>
  </si>
  <si>
    <t>Előző év kvi maradványának i E</t>
  </si>
  <si>
    <t>0981611</t>
  </si>
  <si>
    <t>0981612</t>
  </si>
  <si>
    <t>098171</t>
  </si>
  <si>
    <t>Lekötött bankbetétek megszün E</t>
  </si>
  <si>
    <t>Egy különféle szolg nyújt t.E</t>
  </si>
  <si>
    <t>0940311</t>
  </si>
  <si>
    <t>ÁHB továbbszámlázott közvetí E</t>
  </si>
  <si>
    <t>0940312</t>
  </si>
  <si>
    <t>ÁHK továbbszámlázott közvetí E</t>
  </si>
  <si>
    <t>0940511</t>
  </si>
  <si>
    <t>Intézményi ellát díjak bev E</t>
  </si>
  <si>
    <t>0940512</t>
  </si>
  <si>
    <t>Tanulók, hallgatók által fiz E</t>
  </si>
  <si>
    <t>0940519</t>
  </si>
  <si>
    <t>Egy ellát díjak bev E</t>
  </si>
  <si>
    <t>0940611</t>
  </si>
  <si>
    <t>Kiszáml term, szolg egy ÁFA E</t>
  </si>
  <si>
    <t>0940612</t>
  </si>
  <si>
    <t>Kiszáml tárgyi, imm egy ÁFA E</t>
  </si>
  <si>
    <t>094071</t>
  </si>
  <si>
    <t>ÁFA visszatérítése E</t>
  </si>
  <si>
    <t>094081</t>
  </si>
  <si>
    <t>Kamatbev E</t>
  </si>
  <si>
    <t>09408121</t>
  </si>
  <si>
    <t>ÁHK betétek után kapott kama E</t>
  </si>
  <si>
    <t>09408129</t>
  </si>
  <si>
    <t>ÁHK egy kamatbev E</t>
  </si>
  <si>
    <t>0940916</t>
  </si>
  <si>
    <t>Deviza- és valutakészletek f E</t>
  </si>
  <si>
    <t>0940918</t>
  </si>
  <si>
    <t>Deviza- és valutakészletek é E</t>
  </si>
  <si>
    <t>094101</t>
  </si>
  <si>
    <t>Biztosítók által fizetett ká E</t>
  </si>
  <si>
    <t>0941111</t>
  </si>
  <si>
    <t>Fogl, ellátott, hallgató, ta E</t>
  </si>
  <si>
    <t>0941117</t>
  </si>
  <si>
    <t>Következő év(ek)ben személyi E</t>
  </si>
  <si>
    <t>0941118</t>
  </si>
  <si>
    <t>Következő év(ek)ben felhal t.E</t>
  </si>
  <si>
    <t>Egy különféle műk bev E</t>
  </si>
  <si>
    <t>09411199</t>
  </si>
  <si>
    <t>Kormányoktól és nemzetközi s E</t>
  </si>
  <si>
    <t>09651422</t>
  </si>
  <si>
    <t>09651432</t>
  </si>
  <si>
    <t>09651442</t>
  </si>
  <si>
    <t>0965172</t>
  </si>
  <si>
    <t>09161311</t>
  </si>
  <si>
    <t>09161312</t>
  </si>
  <si>
    <t>0916162</t>
  </si>
  <si>
    <t>0916182</t>
  </si>
  <si>
    <t>0925112</t>
  </si>
  <si>
    <t>Közp kvi szervtől fc véglege E</t>
  </si>
  <si>
    <t>0925122</t>
  </si>
  <si>
    <t>Közp kez Etól fc végleges tá E</t>
  </si>
  <si>
    <t>09251311</t>
  </si>
  <si>
    <t>09251312</t>
  </si>
  <si>
    <t>0940111</t>
  </si>
  <si>
    <t>Készletértsítés t. követel t.E</t>
  </si>
  <si>
    <t>0940211</t>
  </si>
  <si>
    <t>Étkeztetés ­ kivéve elláto t.E</t>
  </si>
  <si>
    <t>0940212</t>
  </si>
  <si>
    <t>Bérleti és lízing díjbev t t.E</t>
  </si>
  <si>
    <t>0940213</t>
  </si>
  <si>
    <t>Alkalmazottak egy térítési t.E</t>
  </si>
  <si>
    <t>0940214</t>
  </si>
  <si>
    <t>Út használati díj, pótdíj, t.E</t>
  </si>
  <si>
    <t>0940215</t>
  </si>
  <si>
    <t>Egy szolg nyújt miatti t. t.E</t>
  </si>
  <si>
    <t>09402153</t>
  </si>
  <si>
    <t>Vendégszállás miatti bev t t.E</t>
  </si>
  <si>
    <t>09402154</t>
  </si>
  <si>
    <t>Szakmai szolg nyújt miatti t.E</t>
  </si>
  <si>
    <t>09402156</t>
  </si>
  <si>
    <t>Szállítási szolg nyújt mia t.E</t>
  </si>
  <si>
    <t>0940219</t>
  </si>
  <si>
    <t>0591511</t>
  </si>
  <si>
    <t>Közp, irányító szervi fc tám E</t>
  </si>
  <si>
    <t>0591512</t>
  </si>
  <si>
    <t>Közp, irányító szervi mc tám E</t>
  </si>
  <si>
    <t>059161</t>
  </si>
  <si>
    <t>Pénzeszk lekötött bankbetétk E</t>
  </si>
  <si>
    <t>091214</t>
  </si>
  <si>
    <t>091215</t>
  </si>
  <si>
    <t>Közp kvt megillető elvonások E</t>
  </si>
  <si>
    <t>0912151</t>
  </si>
  <si>
    <t>Kvi maradvány befiz bev E</t>
  </si>
  <si>
    <t>091219</t>
  </si>
  <si>
    <t>Egy elvonások és befiz bev E</t>
  </si>
  <si>
    <t>Fej kez Etól EU-s programok E</t>
  </si>
  <si>
    <t>Helyi Önktól és azok kvi sze E</t>
  </si>
  <si>
    <t>Nemzetiségi Önktól és kvi sz E</t>
  </si>
  <si>
    <t>0916112</t>
  </si>
  <si>
    <t>Közp kvi szervtől mc véglege E</t>
  </si>
  <si>
    <t>0916122</t>
  </si>
  <si>
    <t>Közp kez Etól mc végleges tá E</t>
  </si>
  <si>
    <t>05506112</t>
  </si>
  <si>
    <t>Közp kvi szervnek egy mc vég E</t>
  </si>
  <si>
    <t>*Központi költségvetési szervnek egyéb működési célú végleges támogatás kiadásai  E</t>
  </si>
  <si>
    <t>05506162</t>
  </si>
  <si>
    <t>H.önk egy mc végleges tám ki E</t>
  </si>
  <si>
    <t>05506182</t>
  </si>
  <si>
    <t>N.önk egy mc végleges tám ki E</t>
  </si>
  <si>
    <t>Önk többségi tulajdonú nem p E</t>
  </si>
  <si>
    <t>Önk többségi tulajdonú nonpr E</t>
  </si>
  <si>
    <t>Egy nonprofit gazdasági társ E</t>
  </si>
  <si>
    <t>Egy civil, vagy más nonprofi E</t>
  </si>
  <si>
    <t>055121222</t>
  </si>
  <si>
    <t>055121422</t>
  </si>
  <si>
    <t>05512152</t>
  </si>
  <si>
    <t>Egyházi jogi személynek egy E</t>
  </si>
  <si>
    <t>05512162</t>
  </si>
  <si>
    <t>0551315</t>
  </si>
  <si>
    <t>Egy általános tartalék E</t>
  </si>
  <si>
    <t>0551316</t>
  </si>
  <si>
    <t>Céltartalék E</t>
  </si>
  <si>
    <t>0551317</t>
  </si>
  <si>
    <t>Önk műk tartalék E</t>
  </si>
  <si>
    <t>0551318</t>
  </si>
  <si>
    <t>Önk felhalm tartalék E</t>
  </si>
  <si>
    <t>056111</t>
  </si>
  <si>
    <t>Vagyoni értű jogok beszerzés E</t>
  </si>
  <si>
    <t>056112</t>
  </si>
  <si>
    <t>Szellemi termékek beszerzése E</t>
  </si>
  <si>
    <t>056113</t>
  </si>
  <si>
    <t>Kisért vagyoni értű jogok be E</t>
  </si>
  <si>
    <t>056114</t>
  </si>
  <si>
    <t>Kisért szellemi termékek bes E</t>
  </si>
  <si>
    <t>0562133</t>
  </si>
  <si>
    <t>Egy épület beszerzés, létesí E</t>
  </si>
  <si>
    <t>Inf eszk beszerzése, létesít E</t>
  </si>
  <si>
    <t>056311</t>
  </si>
  <si>
    <t>056312</t>
  </si>
  <si>
    <t>Kisért inf eszk beszerzése, E</t>
  </si>
  <si>
    <t>056411</t>
  </si>
  <si>
    <t>Egy gép, ber és felsz beszer E</t>
  </si>
  <si>
    <t>056415</t>
  </si>
  <si>
    <t>Jármű beszerzés, létesítés E</t>
  </si>
  <si>
    <t>056417</t>
  </si>
  <si>
    <t>Kisért gép, ber és felsz bes E</t>
  </si>
  <si>
    <t>056712</t>
  </si>
  <si>
    <t>Beruh. c le nem vonható ÁFA E</t>
  </si>
  <si>
    <t>Ingatlanok felújítása E</t>
  </si>
  <si>
    <t>057113</t>
  </si>
  <si>
    <t>Épület felújítása E</t>
  </si>
  <si>
    <t>0571133</t>
  </si>
  <si>
    <t>Egy épület felújítása E</t>
  </si>
  <si>
    <t>057114</t>
  </si>
  <si>
    <t>Egy építm felújítása E</t>
  </si>
  <si>
    <t>057115</t>
  </si>
  <si>
    <t>05721</t>
  </si>
  <si>
    <t>Inf eszk felújítása E</t>
  </si>
  <si>
    <t>05731</t>
  </si>
  <si>
    <t>Egy tárgyi eszk felújítása E</t>
  </si>
  <si>
    <t>057311</t>
  </si>
  <si>
    <t>Egy gép, ber és felsz felújí E</t>
  </si>
  <si>
    <t>057315</t>
  </si>
  <si>
    <t>Jármű felújítása E</t>
  </si>
  <si>
    <t>057412</t>
  </si>
  <si>
    <t>Felúj. c le nem vonható ÁFA E</t>
  </si>
  <si>
    <t>0511011</t>
  </si>
  <si>
    <t>Törvény szerinti illetmények E</t>
  </si>
  <si>
    <t>05110111</t>
  </si>
  <si>
    <t>Alapilletmények E</t>
  </si>
  <si>
    <t>05110112</t>
  </si>
  <si>
    <t>Illetménykiegészítések E</t>
  </si>
  <si>
    <t>05110113</t>
  </si>
  <si>
    <t>Nyelvpótlékok E</t>
  </si>
  <si>
    <t>05110114</t>
  </si>
  <si>
    <t>Műszakpótlék E</t>
  </si>
  <si>
    <t>05110115</t>
  </si>
  <si>
    <t>Egy kötelező pótlékok E</t>
  </si>
  <si>
    <t>05110116</t>
  </si>
  <si>
    <t>Egy feltételektől függő pótl E</t>
  </si>
  <si>
    <t>05110117</t>
  </si>
  <si>
    <t>Illetménykompenzáció E</t>
  </si>
  <si>
    <t>05110119</t>
  </si>
  <si>
    <t>Egy jutt E</t>
  </si>
  <si>
    <t>0511021</t>
  </si>
  <si>
    <t>Normatív jutalmak E</t>
  </si>
  <si>
    <t>0511031</t>
  </si>
  <si>
    <t>Céljuttatás, projektprémium E</t>
  </si>
  <si>
    <t>0511041</t>
  </si>
  <si>
    <t>Készenléti, ügyeleti, helyet E</t>
  </si>
  <si>
    <t>05110411</t>
  </si>
  <si>
    <t>05110412</t>
  </si>
  <si>
    <t>Túlóra, túlszolgálat E</t>
  </si>
  <si>
    <t>0511051</t>
  </si>
  <si>
    <t>Végkielégítés E</t>
  </si>
  <si>
    <t>0511061</t>
  </si>
  <si>
    <t>Jubileumi jutalom E</t>
  </si>
  <si>
    <t>0511071</t>
  </si>
  <si>
    <t>Béren kívüli jutt E</t>
  </si>
  <si>
    <t>05110711</t>
  </si>
  <si>
    <t>Étkezési hozzájár E</t>
  </si>
  <si>
    <t>05110712</t>
  </si>
  <si>
    <t>05110713</t>
  </si>
  <si>
    <t>Erzsébet-utalvány kiad E</t>
  </si>
  <si>
    <t>05110714</t>
  </si>
  <si>
    <t>Széchenyi Pihenő Kártya kiad E</t>
  </si>
  <si>
    <t>05110715</t>
  </si>
  <si>
    <t>Iskolakezdési tám E</t>
  </si>
  <si>
    <t>05110716</t>
  </si>
  <si>
    <t>Önkéntes biztosító pénztárak E</t>
  </si>
  <si>
    <t>05110717</t>
  </si>
  <si>
    <t>Helyi utazási bérletek E</t>
  </si>
  <si>
    <t>05110719</t>
  </si>
  <si>
    <t>Egy béren kívüli jutt E</t>
  </si>
  <si>
    <t>0511081</t>
  </si>
  <si>
    <t>Ruházati költségtérítés E</t>
  </si>
  <si>
    <t>0511091</t>
  </si>
  <si>
    <t>Közlekedési költségtérítés E</t>
  </si>
  <si>
    <t>0511101</t>
  </si>
  <si>
    <t>Egy költségtérítések E</t>
  </si>
  <si>
    <t>05111312</t>
  </si>
  <si>
    <t>Külf napidíj E</t>
  </si>
  <si>
    <t>05111313</t>
  </si>
  <si>
    <t>Biztosítási díjak E</t>
  </si>
  <si>
    <t>05111314</t>
  </si>
  <si>
    <t>Távolléti díj, szabadságmegv E</t>
  </si>
  <si>
    <t>05111315</t>
  </si>
  <si>
    <t>Foglak nem munkakörébe tarto E</t>
  </si>
  <si>
    <t>05111316</t>
  </si>
  <si>
    <t>Foglakat megillető munkáltat E</t>
  </si>
  <si>
    <t>05111317</t>
  </si>
  <si>
    <t>Betegszabadság kia E</t>
  </si>
  <si>
    <t>05111319</t>
  </si>
  <si>
    <t>Egy sajátos jutt E</t>
  </si>
  <si>
    <t>0512113</t>
  </si>
  <si>
    <t>Önk képviselők, polgármester E</t>
  </si>
  <si>
    <t>0512119</t>
  </si>
  <si>
    <t>Egy választott tisztségvisel E</t>
  </si>
  <si>
    <t>0512211</t>
  </si>
  <si>
    <t>Áll n tart megbízási díjának E</t>
  </si>
  <si>
    <t>0512212</t>
  </si>
  <si>
    <t>Áll n tart tiszteletdíjának, E</t>
  </si>
  <si>
    <t>0512318</t>
  </si>
  <si>
    <t>Reprezentációs kiad –előzete E</t>
  </si>
  <si>
    <t>0512319</t>
  </si>
  <si>
    <t>Egy különféle külső személyi E</t>
  </si>
  <si>
    <t>05211</t>
  </si>
  <si>
    <t>SZOCHO E</t>
  </si>
  <si>
    <t>05213</t>
  </si>
  <si>
    <t>Egészségügyi hozzájár E</t>
  </si>
  <si>
    <t>05214</t>
  </si>
  <si>
    <t>Táppénz hozzájár E</t>
  </si>
  <si>
    <t>05215</t>
  </si>
  <si>
    <t>Korkedvezmény-biztosítási já E</t>
  </si>
  <si>
    <t>05216</t>
  </si>
  <si>
    <t>Rehabilitációs hozzájár E</t>
  </si>
  <si>
    <t>05217</t>
  </si>
  <si>
    <t>Munkáltatót terhelő személyi E</t>
  </si>
  <si>
    <t>05219</t>
  </si>
  <si>
    <t>Egy munkaadókat terhelő jár E</t>
  </si>
  <si>
    <t>053111</t>
  </si>
  <si>
    <t>Szakmai anyagok beszerzése E</t>
  </si>
  <si>
    <t>0531111</t>
  </si>
  <si>
    <t>Gyógyszerbeszerzés E</t>
  </si>
  <si>
    <t>0531112</t>
  </si>
  <si>
    <t>Vegyszerbeszerzés E</t>
  </si>
  <si>
    <t>0531113</t>
  </si>
  <si>
    <t>Könyvbeszerzés E</t>
  </si>
  <si>
    <t>0531114</t>
  </si>
  <si>
    <t>Folyóirat-beszerzés E</t>
  </si>
  <si>
    <t>0531115</t>
  </si>
  <si>
    <t>Egy információhordozó-beszer E</t>
  </si>
  <si>
    <t>0531116</t>
  </si>
  <si>
    <t>0531118</t>
  </si>
  <si>
    <t>Egy éven belül elhasználódó E</t>
  </si>
  <si>
    <t>0531119</t>
  </si>
  <si>
    <t>Egy szakmai anyagbeszerzés E</t>
  </si>
  <si>
    <t>053121</t>
  </si>
  <si>
    <t>Üzemeltetési anyagok beszerz E</t>
  </si>
  <si>
    <t>0531211</t>
  </si>
  <si>
    <t>Élelmiszer-beszerzés E</t>
  </si>
  <si>
    <t>0531212</t>
  </si>
  <si>
    <t>Irodaszer-, nyomtatványbesze E</t>
  </si>
  <si>
    <t>0531214</t>
  </si>
  <si>
    <t>Üzemanyag, hajtó- és kenőany E</t>
  </si>
  <si>
    <t>0531215</t>
  </si>
  <si>
    <t>Éven belül elhasználódó munk E</t>
  </si>
  <si>
    <t>0531218</t>
  </si>
  <si>
    <t>0531219</t>
  </si>
  <si>
    <t>Egy üzemeltetési, fenntartás E</t>
  </si>
  <si>
    <t>0532111</t>
  </si>
  <si>
    <t>Számítógépek, számítógépes r E</t>
  </si>
  <si>
    <t>0532112</t>
  </si>
  <si>
    <t>Számítástechnikai szoftverek E</t>
  </si>
  <si>
    <t>0532113</t>
  </si>
  <si>
    <t>Inf eszk, szolg bérletének, E</t>
  </si>
  <si>
    <t>0532114</t>
  </si>
  <si>
    <t>Inf eszk karbantartási szolg E</t>
  </si>
  <si>
    <t>0532115</t>
  </si>
  <si>
    <t>Adatátviteli célú távközlési E</t>
  </si>
  <si>
    <t>0532119</t>
  </si>
  <si>
    <t>Egy különféle inf szolg E</t>
  </si>
  <si>
    <t>0532211</t>
  </si>
  <si>
    <t>Nem adatátviteli célú távköz E</t>
  </si>
  <si>
    <t>0532219</t>
  </si>
  <si>
    <t>Egy különféle kommunikációs E</t>
  </si>
  <si>
    <t>0533111</t>
  </si>
  <si>
    <t>Villamosenergia-szolgi díjak E</t>
  </si>
  <si>
    <t>0533112</t>
  </si>
  <si>
    <t>Gázenergia-szolgi díjak E</t>
  </si>
  <si>
    <t>0533113</t>
  </si>
  <si>
    <t>Távhő- és melegvíz-szolgi dí E</t>
  </si>
  <si>
    <t>0533114</t>
  </si>
  <si>
    <t>Víz- és csatornadíjak E</t>
  </si>
  <si>
    <t>053321</t>
  </si>
  <si>
    <t>Vásárolt élelmezés E</t>
  </si>
  <si>
    <t>0533312</t>
  </si>
  <si>
    <t>Egy bérleti és lízing díjak E</t>
  </si>
  <si>
    <t>053341</t>
  </si>
  <si>
    <t>Karbantartási, kisjavítási s E</t>
  </si>
  <si>
    <t>0533511</t>
  </si>
  <si>
    <t>ÁHB közvetített szolg E</t>
  </si>
  <si>
    <t>0533512</t>
  </si>
  <si>
    <t>ÁHK közvetített szolg E</t>
  </si>
  <si>
    <t>0533611</t>
  </si>
  <si>
    <t>Vásárolt közszolg E</t>
  </si>
  <si>
    <t>0533612</t>
  </si>
  <si>
    <t>Számlázott szellemi tev E</t>
  </si>
  <si>
    <t>0533619</t>
  </si>
  <si>
    <t>Egy szakmai szolg E</t>
  </si>
  <si>
    <t>0533711</t>
  </si>
  <si>
    <t>Biztosítási szolgi díjak E</t>
  </si>
  <si>
    <t>0533712</t>
  </si>
  <si>
    <t>Pü, befektetési szolgi díjak E</t>
  </si>
  <si>
    <t>0533713</t>
  </si>
  <si>
    <t>Szállítási szolgi díjak E</t>
  </si>
  <si>
    <t>0533714</t>
  </si>
  <si>
    <t>Postai szolgi díjak E</t>
  </si>
  <si>
    <t>0533715</t>
  </si>
  <si>
    <t>Takarítás szolgi díj E</t>
  </si>
  <si>
    <t>0533716</t>
  </si>
  <si>
    <t>Mosás, vegytisztítás szolgi E</t>
  </si>
  <si>
    <t>0533719</t>
  </si>
  <si>
    <t>0534111</t>
  </si>
  <si>
    <t>Belf kiküldetések kiad E</t>
  </si>
  <si>
    <t>0534112</t>
  </si>
  <si>
    <t>Külf kiküldetések kiad E</t>
  </si>
  <si>
    <t>0534114</t>
  </si>
  <si>
    <t>Külső felek utazási költségt E</t>
  </si>
  <si>
    <t>053421</t>
  </si>
  <si>
    <t>Reklám- és propagandakiad E</t>
  </si>
  <si>
    <t>053511</t>
  </si>
  <si>
    <t>Mc előz. felsz. ÁFA E</t>
  </si>
  <si>
    <t>0535111</t>
  </si>
  <si>
    <t>Mc levonható ÁFA E</t>
  </si>
  <si>
    <t>0535112</t>
  </si>
  <si>
    <t>Mc le nem vonható ÁFA E</t>
  </si>
  <si>
    <t>0535113</t>
  </si>
  <si>
    <t>Mc arányos ÁFA E</t>
  </si>
  <si>
    <t>053521</t>
  </si>
  <si>
    <t>Fizetendő ÁFA E</t>
  </si>
  <si>
    <t>0535211</t>
  </si>
  <si>
    <t>Egyenes adózású értsített te E</t>
  </si>
  <si>
    <t>0535212</t>
  </si>
  <si>
    <t>Egyenes adózású értsített tá E</t>
  </si>
  <si>
    <t>0535213</t>
  </si>
  <si>
    <t>Fordított adózású vásárolt t E</t>
  </si>
  <si>
    <t>0535411</t>
  </si>
  <si>
    <t>Valutakészletek, devizaszáml E</t>
  </si>
  <si>
    <t>0535415</t>
  </si>
  <si>
    <t>Valutakészletek, devizaszla E</t>
  </si>
  <si>
    <t>0535419</t>
  </si>
  <si>
    <t>Egy különféle pü műveletek k E</t>
  </si>
  <si>
    <t>0535511</t>
  </si>
  <si>
    <t>Helyi adók, egy vám, illeték E</t>
  </si>
  <si>
    <t>0535512</t>
  </si>
  <si>
    <t>Díjak, egy befiz kiad E</t>
  </si>
  <si>
    <t>0535513</t>
  </si>
  <si>
    <t>Késedelmi kamathoz, pótlékho E</t>
  </si>
  <si>
    <t>0535514</t>
  </si>
  <si>
    <t>Előző kvi év(ek)hez kapcs mű E</t>
  </si>
  <si>
    <t>0535519</t>
  </si>
  <si>
    <t>Egy különféle dologi kiad E</t>
  </si>
  <si>
    <t>054719</t>
  </si>
  <si>
    <t>Egy pénzbeli jutt E</t>
  </si>
  <si>
    <t>0550112</t>
  </si>
  <si>
    <t>Egy nemzetközi köt E</t>
  </si>
  <si>
    <t>0550231</t>
  </si>
  <si>
    <t>Egy elvonások, befiz E</t>
  </si>
  <si>
    <t>05502311</t>
  </si>
  <si>
    <t>Kvi maradvány visszafiz E</t>
  </si>
  <si>
    <t>05502312</t>
  </si>
  <si>
    <t>Irányító (felügyeleti) szerv E</t>
  </si>
  <si>
    <t>05502319</t>
  </si>
  <si>
    <t>Egy elvonások és befiz E</t>
  </si>
  <si>
    <t xml:space="preserve">Törvény szerinti illetmények, munkabérek </t>
  </si>
  <si>
    <t xml:space="preserve">Alapilletmények </t>
  </si>
  <si>
    <t xml:space="preserve">Illetménykiegészítések </t>
  </si>
  <si>
    <t xml:space="preserve">Nyelvpótlékok </t>
  </si>
  <si>
    <t xml:space="preserve">Műszakpótlék </t>
  </si>
  <si>
    <t xml:space="preserve">Egyéb kötelező pótlékok </t>
  </si>
  <si>
    <t xml:space="preserve">Egyéb feltételektől függő pótlékok és juttatások </t>
  </si>
  <si>
    <t xml:space="preserve">Illetménykompenzáció </t>
  </si>
  <si>
    <t xml:space="preserve">Egyéb juttatások </t>
  </si>
  <si>
    <t xml:space="preserve">Normatív jutalmak </t>
  </si>
  <si>
    <t xml:space="preserve">Céljuttatás, projektprémium </t>
  </si>
  <si>
    <t xml:space="preserve">Készenléti, ügyeleti, helyettesítési díj, túlóra, túlszolgálat </t>
  </si>
  <si>
    <t xml:space="preserve">Készenléti, ügyeleti, helyettesítési díj </t>
  </si>
  <si>
    <t xml:space="preserve">Túlóra, túlszolgálat </t>
  </si>
  <si>
    <t xml:space="preserve">Végkielégítés </t>
  </si>
  <si>
    <t xml:space="preserve">Jubileumi jutalom </t>
  </si>
  <si>
    <t xml:space="preserve">Béren kívüli juttatások </t>
  </si>
  <si>
    <t xml:space="preserve">Étkezési hozzájárulás </t>
  </si>
  <si>
    <t xml:space="preserve">Erzsébet-utalvány kiadásainak </t>
  </si>
  <si>
    <t xml:space="preserve">Széchenyi Pihenő Kártya kiadásainak </t>
  </si>
  <si>
    <t xml:space="preserve">Iskolakezdési támogatás </t>
  </si>
  <si>
    <t xml:space="preserve">Önkéntes biztosító pénztárakba befizetés </t>
  </si>
  <si>
    <t xml:space="preserve">Helyi utazási bérletek </t>
  </si>
  <si>
    <t xml:space="preserve">Egyéb béren kívüli juttatások </t>
  </si>
  <si>
    <t xml:space="preserve">Ruházati költségtérítés </t>
  </si>
  <si>
    <t xml:space="preserve">Egyéb költségtérítések </t>
  </si>
  <si>
    <t xml:space="preserve">Külföldi napidíj </t>
  </si>
  <si>
    <t xml:space="preserve">Biztosítási díjak </t>
  </si>
  <si>
    <t xml:space="preserve">Távolléti díj, szabadságmegváltás </t>
  </si>
  <si>
    <t xml:space="preserve">Foglalkoztatottak nem munkakörébe tartozó munkavégzése miatti díjazás </t>
  </si>
  <si>
    <t xml:space="preserve">Foglalkoztatottakat megillető munkáltatói kártérítési kiadások, egyéb kiegészítések </t>
  </si>
  <si>
    <t xml:space="preserve">Egyéb sajátos juttatások </t>
  </si>
  <si>
    <t xml:space="preserve">Önkormányzati képviselők, polgármesterek, közgyűlés elnökök, tag jainak juttatásai </t>
  </si>
  <si>
    <t xml:space="preserve">Egyéb választott tisztségviselők juttatásai </t>
  </si>
  <si>
    <t xml:space="preserve">Állományba nem tartozók megbízási díjának </t>
  </si>
  <si>
    <t>Reprezentációs kiadások –előzetes általános forgalmi adó nélküli -</t>
  </si>
  <si>
    <t xml:space="preserve">Szociális hozzájárulási adó </t>
  </si>
  <si>
    <t xml:space="preserve">Egészségügyi hozzájárulás </t>
  </si>
  <si>
    <t xml:space="preserve">Táppénz hozzájárulás </t>
  </si>
  <si>
    <t xml:space="preserve">Korkedvezmény-biztosítási járulék </t>
  </si>
  <si>
    <t xml:space="preserve">Rehabilitációs hozzájárulás </t>
  </si>
  <si>
    <t xml:space="preserve">Munkáltatót terhelő személyi jövedelemadó </t>
  </si>
  <si>
    <t xml:space="preserve">Egyéb munkaadókat terhelő járulékok </t>
  </si>
  <si>
    <t xml:space="preserve">Szakmai anyagok beszerzése </t>
  </si>
  <si>
    <t xml:space="preserve">Gyógyszerbeszerzés </t>
  </si>
  <si>
    <t xml:space="preserve">Vegyszerbeszerzés </t>
  </si>
  <si>
    <t xml:space="preserve">Könyvbeszerzés </t>
  </si>
  <si>
    <t xml:space="preserve">Folyóirat-beszerzés </t>
  </si>
  <si>
    <t xml:space="preserve">Egyéb információhordozó-beszerzés </t>
  </si>
  <si>
    <t xml:space="preserve">Szakmai nyomtatványbeszerzés </t>
  </si>
  <si>
    <t xml:space="preserve">Egyéb éven belül elhasználódó szakmai anyagi eszközbeszerzés </t>
  </si>
  <si>
    <t xml:space="preserve">Egyéb szakmai anyagbeszerzés </t>
  </si>
  <si>
    <t xml:space="preserve">Üzemeltetési anyagok beszerzése </t>
  </si>
  <si>
    <t xml:space="preserve">Élelmiszer-beszerzés </t>
  </si>
  <si>
    <t xml:space="preserve">Irodaszer-, nyomtatványbeszerzés, sokszorosításhoz kapcsolódó anyag beszerzés </t>
  </si>
  <si>
    <t xml:space="preserve">Üzemanyag, hajtó- és kenőanyag-beszerzés </t>
  </si>
  <si>
    <t xml:space="preserve">Éven belül elhasználódó munkaruha, védőruha, formaruha, egyenruha beszerzés </t>
  </si>
  <si>
    <t xml:space="preserve">Egyéb éven belül elhasználódó üzemeltetési, fenntartási anyagi eszközbeszerzés </t>
  </si>
  <si>
    <t xml:space="preserve">Egyéb üzemeltetési, fenntartási anyagbeszerzés </t>
  </si>
  <si>
    <t xml:space="preserve">Számítástechnikai szoftverekhez, adatbázisokhoz kapcsolódó informatikai szolgáltatások </t>
  </si>
  <si>
    <t xml:space="preserve">Informatikai eszközök, szolgáltatások bérletének, lízingelésének </t>
  </si>
  <si>
    <t xml:space="preserve">Informatikai eszközök karbantartási szolgáltatásának </t>
  </si>
  <si>
    <t xml:space="preserve">Adatátviteli célú távközlési díjak </t>
  </si>
  <si>
    <t xml:space="preserve">Egyéb különféle informatikai szolgáltatás </t>
  </si>
  <si>
    <t xml:space="preserve">Nem adatátviteli célú távközlési díjak </t>
  </si>
  <si>
    <t xml:space="preserve">Egyéb különféle kommunikációs szolgáltatások </t>
  </si>
  <si>
    <t xml:space="preserve">Villamosenergia-szolgáltatási díjak </t>
  </si>
  <si>
    <t xml:space="preserve">Gázenergia-szolgáltatási díjak </t>
  </si>
  <si>
    <t xml:space="preserve">Távhő- és melegvíz-szolgáltatási díjak </t>
  </si>
  <si>
    <t xml:space="preserve">Víz- és csatornadíjak </t>
  </si>
  <si>
    <t xml:space="preserve">Vásárolt élelmezés </t>
  </si>
  <si>
    <t xml:space="preserve">Egyéb bérleti és lízing díjak </t>
  </si>
  <si>
    <t xml:space="preserve">Karbantartási, kisjavítási szolgáltatások </t>
  </si>
  <si>
    <t xml:space="preserve">Államháztartáson belüli közvetített szolgáltatások </t>
  </si>
  <si>
    <t xml:space="preserve">Államháztartáson kívüli közvetített szolgáltatások </t>
  </si>
  <si>
    <t xml:space="preserve">Vásárolt közszolgáltatások </t>
  </si>
  <si>
    <t xml:space="preserve">Számlázott szellemi tevékenység </t>
  </si>
  <si>
    <t xml:space="preserve">Egyéb szakmai szolgáltatások </t>
  </si>
  <si>
    <t xml:space="preserve">Biztosítási szolgáltatási díjak </t>
  </si>
  <si>
    <t xml:space="preserve">Pénzügyi, befektetési szolgáltatási díjak </t>
  </si>
  <si>
    <t xml:space="preserve">Szállítási szolgáltatási díjak </t>
  </si>
  <si>
    <t xml:space="preserve">Postai szolgáltatási díjak </t>
  </si>
  <si>
    <t xml:space="preserve">Takarítás szolgáltatási díj </t>
  </si>
  <si>
    <t xml:space="preserve">Mosás, vegytisztítás szolgáltatási díj </t>
  </si>
  <si>
    <t xml:space="preserve">Egyéb üzemeltetési, fenntartási szolgáltatások </t>
  </si>
  <si>
    <t xml:space="preserve">Belföldi kiküldetések kiadásai </t>
  </si>
  <si>
    <t xml:space="preserve">Külföldi kiküldetések kiadásai </t>
  </si>
  <si>
    <t xml:space="preserve">Külső felek utazási költségtérítésének </t>
  </si>
  <si>
    <t xml:space="preserve">Reklám- és propagandakiadások </t>
  </si>
  <si>
    <t xml:space="preserve">Működési célú előzetesen felszámított általános forgalmi adó </t>
  </si>
  <si>
    <t xml:space="preserve">Fizetendő általános forgalmi adó </t>
  </si>
  <si>
    <t xml:space="preserve">Valutakészletek, devizaszámla év végi értékelése miatti árfolyamveszteség </t>
  </si>
  <si>
    <t xml:space="preserve">Egyéb különféle pénzügyi műveletek kiadásainak </t>
  </si>
  <si>
    <t xml:space="preserve">Helyi adók, egyéb vám, illeték és adójellegű befizetések kiadási </t>
  </si>
  <si>
    <t xml:space="preserve">Díjak, egyéb befizetések kiadási </t>
  </si>
  <si>
    <t xml:space="preserve">Egyéb különféle dologi kiadások </t>
  </si>
  <si>
    <t xml:space="preserve">Egyéb pénzbeli juttatások </t>
  </si>
  <si>
    <t xml:space="preserve">Egyéb nemzetközi kötelezettségek </t>
  </si>
  <si>
    <t xml:space="preserve">Egyéb elvonások, befizetések </t>
  </si>
  <si>
    <t xml:space="preserve">Költségvetési maradvány visszafizetésének </t>
  </si>
  <si>
    <t xml:space="preserve">Irányító (felügyeleti) szerv javára teljesített egyéb befizetés </t>
  </si>
  <si>
    <t xml:space="preserve">Egyéb elvonások és befizetések </t>
  </si>
  <si>
    <t xml:space="preserve">Egyéb általános tartalék </t>
  </si>
  <si>
    <t xml:space="preserve">Céltartalék </t>
  </si>
  <si>
    <t xml:space="preserve">Önkormányzati működési tartalék </t>
  </si>
  <si>
    <t xml:space="preserve">Önkormányzati felhalmozási tartalék </t>
  </si>
  <si>
    <t xml:space="preserve">Vagyoni értékű jogok beszerzése </t>
  </si>
  <si>
    <t xml:space="preserve">Szellemi termékek beszerzése, létesítése </t>
  </si>
  <si>
    <t xml:space="preserve">Kisértékű vagyoni értékű jogok beszerzése </t>
  </si>
  <si>
    <t xml:space="preserve">Kisértékű szellemi termékek beszerzése, létesítése </t>
  </si>
  <si>
    <t xml:space="preserve">Egyéb épület beszerzés, létesítés </t>
  </si>
  <si>
    <t xml:space="preserve">Informatikai eszközök beszerzése, létesítése </t>
  </si>
  <si>
    <t xml:space="preserve">Kisértékű informatikai eszközök beszerzése, létesítése </t>
  </si>
  <si>
    <t xml:space="preserve">Egyéb gép, berendezés és felszerelés beszerzés, létesítés </t>
  </si>
  <si>
    <t xml:space="preserve">Jármű beszerzés, létesítés </t>
  </si>
  <si>
    <t xml:space="preserve">Kisértékű gép, berendezés és felszerelés beszerzés, létesítés </t>
  </si>
  <si>
    <t xml:space="preserve">Beruházási célú előzetes le nem vonható felszámított általános forgalmi adó </t>
  </si>
  <si>
    <t xml:space="preserve">Épület felújítása </t>
  </si>
  <si>
    <t xml:space="preserve">Egyéb épület felújítása </t>
  </si>
  <si>
    <t xml:space="preserve">Egyéb építmény felújítása </t>
  </si>
  <si>
    <t xml:space="preserve">Ingatlanok felújítása </t>
  </si>
  <si>
    <t xml:space="preserve">Informatikai eszközök felújítása </t>
  </si>
  <si>
    <t xml:space="preserve">Egyéb tárgyi eszközök felújítása </t>
  </si>
  <si>
    <t xml:space="preserve">Egyéb gép, berendezés és felszerelés felújítása </t>
  </si>
  <si>
    <t xml:space="preserve">Jármű felújítása </t>
  </si>
  <si>
    <t xml:space="preserve">Felújítási célú előzetes le nem vonható általános forgalmi adó </t>
  </si>
  <si>
    <t xml:space="preserve">Pénzeszközök lekötött bankbetétként elhelyezése </t>
  </si>
  <si>
    <t xml:space="preserve">Irányító (felügyeleti) szerv javára teljesített egyéb befizetés bevételeinek </t>
  </si>
  <si>
    <t xml:space="preserve">Központi költségvetést megillető elvonások, befizetések miatti bevételek </t>
  </si>
  <si>
    <t xml:space="preserve">Költségvetési maradvány befizetés bevételeinek </t>
  </si>
  <si>
    <t xml:space="preserve">Egyéb elvonások és befizetések bevételeinek </t>
  </si>
  <si>
    <t xml:space="preserve">Államháztartáson belülre továbbszámlázott közvetített szolgál tatások bevételének </t>
  </si>
  <si>
    <t xml:space="preserve">Államháztartáson kívülre továbbszámlázott közvetített szolgáltatások bevételének </t>
  </si>
  <si>
    <t>Intézményi ellátási díjak bevételi  (gyermek étkeztetés)</t>
  </si>
  <si>
    <t xml:space="preserve">Tanulók, hallgatók által fizetett egyéb költségtérítés, térítési díj bevételi </t>
  </si>
  <si>
    <t xml:space="preserve">Egyéb ellátási díjak bevételi </t>
  </si>
  <si>
    <t xml:space="preserve">Általános forgalmi adó visszatérítése </t>
  </si>
  <si>
    <t xml:space="preserve">Kamatbevételek </t>
  </si>
  <si>
    <t xml:space="preserve">Államháztartáson kívüli betétek után kapott kamat bevételek </t>
  </si>
  <si>
    <t xml:space="preserve">Államháztartáson kívüli egyéb kamatbevételek </t>
  </si>
  <si>
    <t xml:space="preserve">Deviza- és valutakészletek forintra átváltása miatti árfolyamnyereség </t>
  </si>
  <si>
    <t xml:space="preserve">Deviza- és valutakészletek év végi értékelése miatti árfolyamnyereség </t>
  </si>
  <si>
    <t xml:space="preserve">Biztosítók által fizetett kártérítési bevételek </t>
  </si>
  <si>
    <t xml:space="preserve">Foglalkoztatott, ellátott, hallgató, tanuló kártérítési bevételeinek </t>
  </si>
  <si>
    <t xml:space="preserve">Egyéb különféle működési bevételek </t>
  </si>
  <si>
    <t xml:space="preserve">Előző év költségvetési maradványának igénybevétele </t>
  </si>
  <si>
    <t xml:space="preserve">Központi, irányító szervi felhalmozási célú támogatás </t>
  </si>
  <si>
    <t xml:space="preserve">Központi, irányító szervi működési célú támogatás </t>
  </si>
  <si>
    <t xml:space="preserve">Lekötött bankbetétek megszüntetése </t>
  </si>
  <si>
    <t xml:space="preserve">Egyéb különféle külső személyi juttatások </t>
  </si>
  <si>
    <t>Állományba nem tartozók tiszteletdíjának, szerzői díjának, honoráriumának,..</t>
  </si>
  <si>
    <t>Helyi önkorm és azok költségvetési szervének egyéb működési célú végleges támogat kiadások</t>
  </si>
  <si>
    <t>Nemzetiségi önkorm és költségvetési szervének egyéb működési célú végleges támogat kiadások</t>
  </si>
  <si>
    <t>Egyéb civil, vagy más nonprofit szervezetnek egyéb működési célú végleges támogat kiadások</t>
  </si>
  <si>
    <t>Fejezeti kez ei-tól EU-s programok és azok hazai társfinansz miatt működési célú támogat előleg</t>
  </si>
  <si>
    <t xml:space="preserve">Nemzetiségi önkormányzattól és költségvetési szervétől működési célú végleges támogatások </t>
  </si>
  <si>
    <t>Helyi önkormányzattól és azok költségvetési szervétől működési célú végleges támogatások</t>
  </si>
  <si>
    <t xml:space="preserve">Következő év(ek)ben felhalmozási kiadások visszatérülése, visszatérítése </t>
  </si>
  <si>
    <t>Egyéb nonprofit gazdasági társaságtól működési célú véglegesen átvett pénzeszközök</t>
  </si>
  <si>
    <t xml:space="preserve">Egyéb civil, vagy más nonprofit szervezettől működési célú véglegesen átvett pénzeszközök </t>
  </si>
  <si>
    <t>Kormányoktól és nemzetközi szervezetektől működési célú véglegesen átvett pénzeszközök</t>
  </si>
  <si>
    <t xml:space="preserve">Kiszámlázott egyenes adózású értékesített termékek, nyújtott szolgáltatások ált forg adó </t>
  </si>
  <si>
    <t xml:space="preserve">Kiszámlázott egyenes adózású értékesített tárgyi eszközök, immateriális javak ált forg adó </t>
  </si>
  <si>
    <t>Önkorm többségi tulajdonú nonprofit gazdasági társaságtól műk célú végleg átvett pénzeszközök</t>
  </si>
  <si>
    <t>Fejezeti kez ei-tól EU-s programok és azok hazai társfinansz miatt felhalmozási célú tám előleg</t>
  </si>
  <si>
    <t>Fejezeti kez ei-tól EU-s programok és azok hazai társfinansz miatt felhalmozási célú végl. támog</t>
  </si>
  <si>
    <t>Fejezeti kez ei-tól EU-s programok és azok hazai társfinansz miatt műk célú végleges támogat</t>
  </si>
  <si>
    <t>Önkorm többségi tul nonprofit gazdasági társ-nak egyéb műk célú végleges támogat kiadások</t>
  </si>
  <si>
    <t>Önkorm többségi tulajdonú nem püi vállalkozásnak egyéb műk célú végleges támogat kiadások</t>
  </si>
  <si>
    <t xml:space="preserve">Működési célú egyenes adózás alá tartozó előzetesen felszámított levonható ált forg adó </t>
  </si>
  <si>
    <t>Számítógépek, számítógépes rendszerek tervezési, tanácsadási, üzembehelyezési szolgált.</t>
  </si>
  <si>
    <t>Valutakészletek, devizaszámlán lévő deviza ft-ra történő átváltásakor realizált árfolyamveszt</t>
  </si>
  <si>
    <t>Egyenes adózású értékesített termékek, nyújtott szolgáltatások áfabefizetése miatti kiadás</t>
  </si>
  <si>
    <t>Egyenes adózású értékesített tárgyi eszközök, immat javak áfabefizetése miatti kiadás</t>
  </si>
  <si>
    <t>Fordított adózású vásárolt termékek, igénybe vett szolgáltatások áfabefizetése miatti kiadás</t>
  </si>
  <si>
    <t>Késedelmi kamathoz, pótlékhoz, kötbérhez, perköltségekhez, egyéb szankcióhoz kapcs kiad</t>
  </si>
  <si>
    <t>Előző  év(ek)hez kapcsolódó működési bevétel utólagos visszafiz kapcsolódó kiadás</t>
  </si>
  <si>
    <t xml:space="preserve">Működési célú egyenes adózás alá tartozó előzetesen felsz. le nem vonható ált.forg adó </t>
  </si>
  <si>
    <t>Következő évben személyi jutt, azok közterheinek, dologi kiadások visszatérülése, visszatérítése</t>
  </si>
  <si>
    <t>Szakmai nyomtatványbesz E</t>
  </si>
  <si>
    <t>K11</t>
  </si>
  <si>
    <t>K12</t>
  </si>
  <si>
    <t>K2</t>
  </si>
  <si>
    <t>K1</t>
  </si>
  <si>
    <t>K31</t>
  </si>
  <si>
    <t>K32</t>
  </si>
  <si>
    <t>K33</t>
  </si>
  <si>
    <t>K34</t>
  </si>
  <si>
    <t>K35</t>
  </si>
  <si>
    <t>K3</t>
  </si>
  <si>
    <t>K4</t>
  </si>
  <si>
    <t>K5</t>
  </si>
  <si>
    <t>K6</t>
  </si>
  <si>
    <t>K7</t>
  </si>
  <si>
    <t>K9</t>
  </si>
  <si>
    <t>Foglalkoztatottak személyi juttatásai</t>
  </si>
  <si>
    <t>Külső személyi juttatások</t>
  </si>
  <si>
    <t>Személyi juttatások összesen (K11+K12)</t>
  </si>
  <si>
    <t>Munkaadókat terhelő járulékok és szociális hozzájárulási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</si>
  <si>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</si>
  <si>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</si>
  <si>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</si>
  <si>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</si>
  <si>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</si>
  <si>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összesen</t>
  </si>
  <si>
    <t>Ellátottak pénzbeli juttatásai</t>
  </si>
  <si>
    <t>Egyéb működési célú kiadások</t>
  </si>
  <si>
    <t>Beruházási kiadások</t>
  </si>
  <si>
    <t>Felújítási kiadások</t>
  </si>
  <si>
    <t>Finanszírozási kiadások</t>
  </si>
  <si>
    <t>Költségvetési kiadások (K1-K7)</t>
  </si>
  <si>
    <t>Kiadások összesen</t>
  </si>
  <si>
    <t>B12</t>
  </si>
  <si>
    <t>Elvonások és befizetések</t>
  </si>
  <si>
    <t>B16</t>
  </si>
  <si>
    <t>Egyéb működési célú támogatások államháztartáson belülről</t>
  </si>
  <si>
    <t>B25</t>
  </si>
  <si>
    <t>Egyéb felhalmozási célú támogatások államháztartáson belülről</t>
  </si>
  <si>
    <t>B401</t>
  </si>
  <si>
    <t>Készletértékesítés bevételei</t>
  </si>
  <si>
    <t>B402</t>
  </si>
  <si>
    <t>Szolgáltatások ellenértéke</t>
  </si>
  <si>
    <t>B403</t>
  </si>
  <si>
    <t>Közvetített szlogáltatások bevételei</t>
  </si>
  <si>
    <t>B405</t>
  </si>
  <si>
    <t>Ellátási díjak</t>
  </si>
  <si>
    <t>B406</t>
  </si>
  <si>
    <t>Kiszámlázott ÁFA</t>
  </si>
  <si>
    <t>B407</t>
  </si>
  <si>
    <t>ÁFA visszatérítése</t>
  </si>
  <si>
    <t>B408</t>
  </si>
  <si>
    <t>B409</t>
  </si>
  <si>
    <t>Egyéb pénzügyi műveletek bevételei</t>
  </si>
  <si>
    <t>B411</t>
  </si>
  <si>
    <t>B410</t>
  </si>
  <si>
    <t>Egyéb működési bevételek</t>
  </si>
  <si>
    <t>B65</t>
  </si>
  <si>
    <t>Egyéb működési célú átvett pénzeszközök (államháztartáson kívülről)</t>
  </si>
  <si>
    <t>B81</t>
  </si>
  <si>
    <t>Belföldi finanszírozás bevételei</t>
  </si>
  <si>
    <t>B8</t>
  </si>
  <si>
    <t>Finanszírozási bevételek</t>
  </si>
  <si>
    <t>B1</t>
  </si>
  <si>
    <t>Működési célú támogatások államháztartáson belülről</t>
  </si>
  <si>
    <t>B2</t>
  </si>
  <si>
    <t>Felhalmozási célú támogatások államháztartáson belülről</t>
  </si>
  <si>
    <t>B4</t>
  </si>
  <si>
    <t>Működési bevételek</t>
  </si>
  <si>
    <t>B6</t>
  </si>
  <si>
    <t>Működési célú átvett pénzeszközök</t>
  </si>
  <si>
    <t>Bevételek összesen</t>
  </si>
  <si>
    <t>Költségvetési bevételek</t>
  </si>
  <si>
    <t>Költségvetési bevételek (B1-B6)</t>
  </si>
  <si>
    <t>Központi kezelésű ei-tól működési célú végleges támog (általános támogat CSAK ÖNKORM!!!)</t>
  </si>
  <si>
    <t>Központi költségvetési szervtől működési célú végleges támogatások bevételei  E</t>
  </si>
  <si>
    <t>Központi költségvetési szervtől felhalmozási célú végleges támogatások bevételei  E</t>
  </si>
  <si>
    <t>Központi kezelésű előirányzattól felhalmozási célú végleges támogatások bevételei  E</t>
  </si>
  <si>
    <t>Készletértékesítés költségvetési évi követelése  t.E</t>
  </si>
  <si>
    <t>Étkeztetés ­ kivéve ellátottak, hallgatók ­ térítési díjbevételeinek költségvetési évi követelése  t.E</t>
  </si>
  <si>
    <t>Bérleti és lízing díjbevétel költségvetési évi követelése  t.E</t>
  </si>
  <si>
    <t>Alkalmazottak egyéb térítési bevételeinek költségvetési évi követelés  t.E</t>
  </si>
  <si>
    <t>Út használati díj, pótdíj, elektronikus útdíj költségvetési évi követelése  t.E</t>
  </si>
  <si>
    <t>Egyéb szolgáltatások nyújtása miatti költségvetési évi követelés  t.E</t>
  </si>
  <si>
    <t>Vendégszállás miatti bevételek költségvetési évi követelése  t.E</t>
  </si>
  <si>
    <t>Szakmai szolgáltatások nyújtása miatti költségvetési évi követelés  t.E</t>
  </si>
  <si>
    <t>Szállítási szolgáltatások nyújtása miatti költségvetési évi követelés  t.E</t>
  </si>
  <si>
    <t>Egyéb különféle szolgáltatások nyújtása miatti költségvetési évi követelés  t.E</t>
  </si>
  <si>
    <t>Egyházi jogi személynek egyéb működési célú végleges támogatások kiadásai  E</t>
  </si>
  <si>
    <t>Betegszabadság kiadásai  E</t>
  </si>
  <si>
    <t>Főkönyvi megnevezés (rövid)/rovatszám</t>
  </si>
  <si>
    <t>Főkönyvi megnevezés (hosszú)/rovat megnevezése</t>
  </si>
  <si>
    <t xml:space="preserve"> Főkönyvi számlaszám</t>
  </si>
  <si>
    <t>Sorsz.</t>
  </si>
  <si>
    <t>Rovat száma</t>
  </si>
  <si>
    <t>Rovat (előirányzat csoport, kiemelt előirányzat) megnevezése</t>
  </si>
  <si>
    <t>1.</t>
  </si>
  <si>
    <t>2.</t>
  </si>
  <si>
    <t>3.</t>
  </si>
  <si>
    <t>4.</t>
  </si>
  <si>
    <t>5.</t>
  </si>
  <si>
    <t>6.</t>
  </si>
  <si>
    <t xml:space="preserve">Személyi juttatások </t>
  </si>
  <si>
    <t xml:space="preserve">Munkaadókat terhelő járulékok és szociális hozzájárulási adó                                                                            </t>
  </si>
  <si>
    <t>7.</t>
  </si>
  <si>
    <t>Dologi kiadások</t>
  </si>
  <si>
    <t>Ebből: tartalékok</t>
  </si>
  <si>
    <t>Beruházások</t>
  </si>
  <si>
    <t>8.</t>
  </si>
  <si>
    <t>Felújítások</t>
  </si>
  <si>
    <t>9.</t>
  </si>
  <si>
    <t>K8</t>
  </si>
  <si>
    <t>Egyéb felhalmozási célú kiadások</t>
  </si>
  <si>
    <t>10.</t>
  </si>
  <si>
    <t>K1-K8</t>
  </si>
  <si>
    <t>Költségvetési kiadások összesen</t>
  </si>
  <si>
    <t>11.</t>
  </si>
  <si>
    <t>K915</t>
  </si>
  <si>
    <t>Központi, irányító szervi támogatás folyósítása</t>
  </si>
  <si>
    <t>12.</t>
  </si>
  <si>
    <t>13.</t>
  </si>
  <si>
    <t>KIADÁSOK ÖSSZESEN</t>
  </si>
  <si>
    <t>14.</t>
  </si>
  <si>
    <t>Önkormányzat működési támogatásai (csak önkormányzat)</t>
  </si>
  <si>
    <t>15.</t>
  </si>
  <si>
    <t>Egyéb működési célú támogatások bevételei államháztartáson belülről</t>
  </si>
  <si>
    <t>16.</t>
  </si>
  <si>
    <t>17.</t>
  </si>
  <si>
    <t>18.</t>
  </si>
  <si>
    <t>Egyéb felhalmozási célú támogatások bevételei államháztartáson belülről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</si>
  <si>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</si>
  <si>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</si>
  <si>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</si>
  <si>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</si>
  <si>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</si>
  <si>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</si>
  <si>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</si>
  <si>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</si>
  <si>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</si>
  <si>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</si>
  <si>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</si>
  <si>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B5</t>
  </si>
  <si>
    <t>Felhalmozási bevételek</t>
  </si>
  <si>
    <t>B7</t>
  </si>
  <si>
    <t>Felhalmozási célú átvett pénzeszközök</t>
  </si>
  <si>
    <t>B1-7</t>
  </si>
  <si>
    <t>B813</t>
  </si>
  <si>
    <t>Maradvány igénybevétele</t>
  </si>
  <si>
    <t>B816</t>
  </si>
  <si>
    <t>Központi, irányító szervi támogatás (csak a költségvetési szervek)</t>
  </si>
  <si>
    <t>30.</t>
  </si>
  <si>
    <t>BEVÉTELEK ÖSSZESEN</t>
  </si>
  <si>
    <t>31.</t>
  </si>
  <si>
    <t xml:space="preserve">Állományban lévő foglalkoztatottak </t>
  </si>
  <si>
    <t>32.</t>
  </si>
  <si>
    <t>Választott képviselők</t>
  </si>
  <si>
    <t>33.</t>
  </si>
  <si>
    <t>Megbízási szerződés alapján foglalkoztatottak</t>
  </si>
  <si>
    <t>34.</t>
  </si>
  <si>
    <t>Közfoglalkoztatott</t>
  </si>
  <si>
    <t>Központi, irányító szervi felhalmozási célú támogatás folyósítása</t>
  </si>
  <si>
    <t>Központi, irányító szervi működési célú támogatás folyósítása</t>
  </si>
  <si>
    <t>Központi, irányítószervi támogatás folyósítása(CSAK ÖNKORM)</t>
  </si>
  <si>
    <t>Központi irányítószervi támogatás(csak költségvetési szervek)</t>
  </si>
  <si>
    <t>Felhalmozási célú önkormányzati támogatások(csak önkormányzat)</t>
  </si>
  <si>
    <t>Intézmény megnevezése</t>
  </si>
  <si>
    <t>Közlekedési költségtérítés (munkába járás)</t>
  </si>
  <si>
    <t>05110118</t>
  </si>
  <si>
    <t>Nevelést, okt.segítők kieg.</t>
  </si>
  <si>
    <t>100 000 Ft KP cafetéria E</t>
  </si>
  <si>
    <t>05110718</t>
  </si>
  <si>
    <t>Lakáscélú cafetéria EI</t>
  </si>
  <si>
    <t>051112</t>
  </si>
  <si>
    <t>Szociális támogatás</t>
  </si>
  <si>
    <t>Szociális támogatás E</t>
  </si>
  <si>
    <t>Vertigo Színház</t>
  </si>
  <si>
    <t>2020. évi terv Ft-ban</t>
  </si>
  <si>
    <t>2020. Eredeti EI  Ft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</si>
</sst>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\ ##########"/>
    <numFmt numFmtId="167" formatCode="0.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2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56" fillId="35" borderId="10" xfId="0" applyFont="1" applyFill="1" applyBorder="1" applyAlignment="1">
      <alignment horizontal="justify" vertical="center" wrapText="1" shrinkToFit="1"/>
    </xf>
    <xf numFmtId="0" fontId="7" fillId="20" borderId="1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1" fillId="37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11" fillId="38" borderId="11" xfId="0" applyNumberFormat="1" applyFont="1" applyFill="1" applyBorder="1" applyAlignment="1">
      <alignment wrapText="1"/>
    </xf>
    <xf numFmtId="0" fontId="12" fillId="38" borderId="12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/>
    </xf>
    <xf numFmtId="0" fontId="13" fillId="39" borderId="15" xfId="0" applyFont="1" applyFill="1" applyBorder="1" applyAlignment="1">
      <alignment horizontal="center" vertical="center"/>
    </xf>
    <xf numFmtId="0" fontId="13" fillId="39" borderId="15" xfId="0" applyFont="1" applyFill="1" applyBorder="1" applyAlignment="1">
      <alignment horizontal="center"/>
    </xf>
    <xf numFmtId="0" fontId="13" fillId="39" borderId="16" xfId="0" applyFont="1" applyFill="1" applyBorder="1" applyAlignment="1">
      <alignment horizontal="center"/>
    </xf>
    <xf numFmtId="0" fontId="11" fillId="40" borderId="17" xfId="0" applyFont="1" applyFill="1" applyBorder="1" applyAlignment="1">
      <alignment/>
    </xf>
    <xf numFmtId="167" fontId="0" fillId="40" borderId="18" xfId="0" applyNumberFormat="1" applyFont="1" applyFill="1" applyBorder="1" applyAlignment="1">
      <alignment/>
    </xf>
    <xf numFmtId="0" fontId="11" fillId="41" borderId="19" xfId="0" applyFont="1" applyFill="1" applyBorder="1" applyAlignment="1">
      <alignment horizontal="center" vertical="center"/>
    </xf>
    <xf numFmtId="49" fontId="11" fillId="41" borderId="19" xfId="0" applyNumberFormat="1" applyFont="1" applyFill="1" applyBorder="1" applyAlignment="1">
      <alignment horizontal="center" vertical="center"/>
    </xf>
    <xf numFmtId="49" fontId="11" fillId="42" borderId="19" xfId="0" applyNumberFormat="1" applyFont="1" applyFill="1" applyBorder="1" applyAlignment="1">
      <alignment horizontal="center" vertical="center"/>
    </xf>
    <xf numFmtId="49" fontId="11" fillId="43" borderId="19" xfId="0" applyNumberFormat="1" applyFont="1" applyFill="1" applyBorder="1" applyAlignment="1">
      <alignment horizontal="center" vertical="center"/>
    </xf>
    <xf numFmtId="49" fontId="11" fillId="21" borderId="19" xfId="0" applyNumberFormat="1" applyFont="1" applyFill="1" applyBorder="1" applyAlignment="1">
      <alignment horizontal="center" vertical="center"/>
    </xf>
    <xf numFmtId="49" fontId="11" fillId="44" borderId="19" xfId="0" applyNumberFormat="1" applyFont="1" applyFill="1" applyBorder="1" applyAlignment="1">
      <alignment horizontal="center" vertical="center"/>
    </xf>
    <xf numFmtId="166" fontId="1" fillId="41" borderId="10" xfId="0" applyNumberFormat="1" applyFont="1" applyFill="1" applyBorder="1" applyAlignment="1">
      <alignment horizontal="center" vertical="center" wrapText="1" shrinkToFit="1"/>
    </xf>
    <xf numFmtId="166" fontId="3" fillId="42" borderId="10" xfId="0" applyNumberFormat="1" applyFont="1" applyFill="1" applyBorder="1" applyAlignment="1">
      <alignment horizontal="center" vertical="center" wrapText="1" shrinkToFit="1"/>
    </xf>
    <xf numFmtId="0" fontId="16" fillId="43" borderId="10" xfId="0" applyFont="1" applyFill="1" applyBorder="1" applyAlignment="1">
      <alignment horizontal="center" vertical="center" wrapText="1" shrinkToFit="1"/>
    </xf>
    <xf numFmtId="0" fontId="3" fillId="21" borderId="10" xfId="0" applyFont="1" applyFill="1" applyBorder="1" applyAlignment="1">
      <alignment horizontal="center" vertical="center" wrapText="1" shrinkToFit="1"/>
    </xf>
    <xf numFmtId="0" fontId="10" fillId="44" borderId="10" xfId="0" applyFont="1" applyFill="1" applyBorder="1" applyAlignment="1">
      <alignment horizontal="center" vertical="center" wrapText="1" shrinkToFit="1"/>
    </xf>
    <xf numFmtId="0" fontId="11" fillId="41" borderId="10" xfId="0" applyFont="1" applyFill="1" applyBorder="1" applyAlignment="1">
      <alignment horizontal="center" vertical="center" wrapText="1" shrinkToFit="1"/>
    </xf>
    <xf numFmtId="0" fontId="1" fillId="41" borderId="10" xfId="0" applyFont="1" applyFill="1" applyBorder="1" applyAlignment="1">
      <alignment horizontal="center" vertical="center" wrapText="1" shrinkToFit="1"/>
    </xf>
    <xf numFmtId="0" fontId="19" fillId="42" borderId="10" xfId="0" applyFont="1" applyFill="1" applyBorder="1" applyAlignment="1">
      <alignment horizontal="center" vertical="center" wrapText="1" shrinkToFit="1"/>
    </xf>
    <xf numFmtId="0" fontId="11" fillId="43" borderId="10" xfId="0" applyFont="1" applyFill="1" applyBorder="1" applyAlignment="1">
      <alignment horizontal="center" vertical="center" wrapText="1" shrinkToFit="1"/>
    </xf>
    <xf numFmtId="0" fontId="12" fillId="21" borderId="10" xfId="0" applyFont="1" applyFill="1" applyBorder="1" applyAlignment="1">
      <alignment horizontal="center" vertical="center" wrapText="1" shrinkToFit="1"/>
    </xf>
    <xf numFmtId="0" fontId="3" fillId="42" borderId="10" xfId="0" applyFont="1" applyFill="1" applyBorder="1" applyAlignment="1">
      <alignment horizontal="center" vertical="center" wrapText="1" shrinkToFit="1"/>
    </xf>
    <xf numFmtId="0" fontId="22" fillId="44" borderId="10" xfId="0" applyFont="1" applyFill="1" applyBorder="1" applyAlignment="1">
      <alignment horizontal="center" vertical="center" wrapText="1" shrinkToFit="1"/>
    </xf>
    <xf numFmtId="0" fontId="11" fillId="40" borderId="10" xfId="0" applyFont="1" applyFill="1" applyBorder="1" applyAlignment="1">
      <alignment/>
    </xf>
    <xf numFmtId="0" fontId="6" fillId="41" borderId="10" xfId="0" applyFont="1" applyFill="1" applyBorder="1" applyAlignment="1">
      <alignment horizontal="justify" vertical="center" wrapText="1" shrinkToFit="1"/>
    </xf>
    <xf numFmtId="0" fontId="14" fillId="41" borderId="10" xfId="0" applyFont="1" applyFill="1" applyBorder="1" applyAlignment="1">
      <alignment horizontal="justify" vertical="center" wrapText="1" shrinkToFit="1"/>
    </xf>
    <xf numFmtId="0" fontId="9" fillId="41" borderId="10" xfId="0" applyFont="1" applyFill="1" applyBorder="1" applyAlignment="1">
      <alignment horizontal="justify" vertical="center" wrapText="1" shrinkToFit="1"/>
    </xf>
    <xf numFmtId="0" fontId="15" fillId="42" borderId="10" xfId="0" applyFont="1" applyFill="1" applyBorder="1" applyAlignment="1">
      <alignment horizontal="justify" vertical="center" wrapText="1" shrinkToFit="1"/>
    </xf>
    <xf numFmtId="0" fontId="17" fillId="43" borderId="10" xfId="0" applyFont="1" applyFill="1" applyBorder="1" applyAlignment="1">
      <alignment horizontal="justify" vertical="center" wrapText="1" shrinkToFit="1"/>
    </xf>
    <xf numFmtId="0" fontId="15" fillId="21" borderId="10" xfId="0" applyFont="1" applyFill="1" applyBorder="1" applyAlignment="1">
      <alignment horizontal="justify" vertical="center" wrapText="1" shrinkToFit="1"/>
    </xf>
    <xf numFmtId="0" fontId="10" fillId="44" borderId="10" xfId="0" applyFont="1" applyFill="1" applyBorder="1" applyAlignment="1">
      <alignment horizontal="justify" vertical="center" wrapText="1" shrinkToFit="1"/>
    </xf>
    <xf numFmtId="0" fontId="20" fillId="42" borderId="10" xfId="0" applyFont="1" applyFill="1" applyBorder="1" applyAlignment="1">
      <alignment horizontal="justify" vertical="center" wrapText="1" shrinkToFit="1"/>
    </xf>
    <xf numFmtId="0" fontId="14" fillId="43" borderId="10" xfId="0" applyFont="1" applyFill="1" applyBorder="1" applyAlignment="1">
      <alignment horizontal="justify" vertical="center" wrapText="1" shrinkToFit="1"/>
    </xf>
    <xf numFmtId="0" fontId="21" fillId="21" borderId="10" xfId="0" applyFont="1" applyFill="1" applyBorder="1" applyAlignment="1">
      <alignment horizontal="justify" vertical="center" wrapText="1" shrinkToFit="1"/>
    </xf>
    <xf numFmtId="0" fontId="22" fillId="44" borderId="10" xfId="0" applyFont="1" applyFill="1" applyBorder="1" applyAlignment="1">
      <alignment horizontal="justify" vertical="center" wrapText="1" shrinkToFit="1"/>
    </xf>
    <xf numFmtId="3" fontId="1" fillId="41" borderId="20" xfId="0" applyNumberFormat="1" applyFont="1" applyFill="1" applyBorder="1" applyAlignment="1">
      <alignment shrinkToFit="1"/>
    </xf>
    <xf numFmtId="3" fontId="0" fillId="41" borderId="20" xfId="0" applyNumberFormat="1" applyFont="1" applyFill="1" applyBorder="1" applyAlignment="1">
      <alignment shrinkToFit="1"/>
    </xf>
    <xf numFmtId="3" fontId="3" fillId="42" borderId="20" xfId="0" applyNumberFormat="1" applyFont="1" applyFill="1" applyBorder="1" applyAlignment="1">
      <alignment shrinkToFit="1"/>
    </xf>
    <xf numFmtId="3" fontId="0" fillId="43" borderId="20" xfId="0" applyNumberFormat="1" applyFont="1" applyFill="1" applyBorder="1" applyAlignment="1">
      <alignment shrinkToFit="1"/>
    </xf>
    <xf numFmtId="3" fontId="2" fillId="21" borderId="20" xfId="0" applyNumberFormat="1" applyFont="1" applyFill="1" applyBorder="1" applyAlignment="1">
      <alignment shrinkToFit="1"/>
    </xf>
    <xf numFmtId="3" fontId="18" fillId="44" borderId="20" xfId="0" applyNumberFormat="1" applyFont="1" applyFill="1" applyBorder="1" applyAlignment="1">
      <alignment shrinkToFit="1"/>
    </xf>
    <xf numFmtId="3" fontId="1" fillId="42" borderId="20" xfId="0" applyNumberFormat="1" applyFont="1" applyFill="1" applyBorder="1" applyAlignment="1">
      <alignment shrinkToFit="1"/>
    </xf>
    <xf numFmtId="3" fontId="0" fillId="21" borderId="20" xfId="0" applyNumberFormat="1" applyFont="1" applyFill="1" applyBorder="1" applyAlignment="1">
      <alignment shrinkToFit="1"/>
    </xf>
    <xf numFmtId="167" fontId="0" fillId="40" borderId="20" xfId="0" applyNumberFormat="1" applyFont="1" applyFill="1" applyBorder="1" applyAlignment="1">
      <alignment shrinkToFit="1"/>
    </xf>
    <xf numFmtId="167" fontId="0" fillId="40" borderId="20" xfId="0" applyNumberFormat="1" applyFont="1" applyFill="1" applyBorder="1" applyAlignment="1">
      <alignment/>
    </xf>
    <xf numFmtId="0" fontId="11" fillId="40" borderId="2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0" fillId="20" borderId="1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1" fillId="20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10" fillId="42" borderId="22" xfId="0" applyNumberFormat="1" applyFont="1" applyFill="1" applyBorder="1" applyAlignment="1">
      <alignment horizontal="center" vertical="center" wrapText="1"/>
    </xf>
    <xf numFmtId="49" fontId="11" fillId="41" borderId="23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0" fillId="42" borderId="24" xfId="0" applyFont="1" applyFill="1" applyBorder="1" applyAlignment="1">
      <alignment horizontal="center" vertical="center" wrapText="1"/>
    </xf>
    <xf numFmtId="0" fontId="10" fillId="42" borderId="25" xfId="0" applyFont="1" applyFill="1" applyBorder="1" applyAlignment="1">
      <alignment horizontal="center" vertical="center" wrapText="1"/>
    </xf>
    <xf numFmtId="0" fontId="10" fillId="42" borderId="26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tabSelected="1" zoomScale="136" zoomScaleNormal="136" zoomScalePageLayoutView="0" workbookViewId="0" topLeftCell="C1">
      <selection activeCell="E156" sqref="E156:I175"/>
    </sheetView>
  </sheetViews>
  <sheetFormatPr defaultColWidth="9.140625" defaultRowHeight="12.75"/>
  <cols>
    <col min="1" max="1" width="9.8515625" style="0" customWidth="1"/>
    <col min="2" max="2" width="24.8515625" style="0" customWidth="1"/>
    <col min="3" max="3" width="48.7109375" style="0" customWidth="1"/>
    <col min="4" max="4" width="12.7109375" style="0" customWidth="1"/>
    <col min="5" max="5" width="13.421875" style="0" customWidth="1"/>
    <col min="6" max="6" width="12.421875" style="0" customWidth="1"/>
    <col min="7" max="7" width="11.7109375" style="0" customWidth="1"/>
    <col min="8" max="8" width="9.140625" style="0" bestFit="1" customWidth="1"/>
    <col min="10" max="10" width="12.00390625" style="0" bestFit="1" customWidth="1"/>
  </cols>
  <sheetData>
    <row r="1" spans="1:4" ht="12.75">
      <c r="A1" s="96" t="s">
        <v>734</v>
      </c>
      <c r="B1" s="96"/>
      <c r="C1" s="96" t="s">
        <v>744</v>
      </c>
      <c r="D1" s="96"/>
    </row>
    <row r="2" spans="1:4" ht="12.75">
      <c r="A2" s="83"/>
      <c r="B2" s="83"/>
      <c r="C2" s="83"/>
      <c r="D2" s="83"/>
    </row>
    <row r="3" spans="1:4" ht="36">
      <c r="A3" s="85" t="s">
        <v>661</v>
      </c>
      <c r="B3" s="85" t="s">
        <v>659</v>
      </c>
      <c r="C3" s="84" t="s">
        <v>660</v>
      </c>
      <c r="D3" s="3" t="s">
        <v>745</v>
      </c>
    </row>
    <row r="4" spans="1:7" ht="12.75">
      <c r="A4" s="1" t="s">
        <v>161</v>
      </c>
      <c r="B4" s="5" t="s">
        <v>162</v>
      </c>
      <c r="C4" s="4" t="s">
        <v>390</v>
      </c>
      <c r="D4" s="72"/>
      <c r="E4" s="92"/>
      <c r="F4" s="92"/>
      <c r="G4" s="93"/>
    </row>
    <row r="5" spans="1:7" ht="12.75">
      <c r="A5" s="1" t="s">
        <v>163</v>
      </c>
      <c r="B5" s="5" t="s">
        <v>164</v>
      </c>
      <c r="C5" s="4" t="s">
        <v>391</v>
      </c>
      <c r="D5" s="72">
        <v>7171400</v>
      </c>
      <c r="E5" s="94"/>
      <c r="F5" s="94"/>
      <c r="G5" s="94"/>
    </row>
    <row r="6" spans="1:6" ht="12.75">
      <c r="A6" s="2" t="s">
        <v>165</v>
      </c>
      <c r="B6" s="5" t="s">
        <v>166</v>
      </c>
      <c r="C6" s="4" t="s">
        <v>392</v>
      </c>
      <c r="D6" s="72"/>
      <c r="E6" s="89"/>
      <c r="F6" s="89"/>
    </row>
    <row r="7" spans="1:6" ht="12.75">
      <c r="A7" s="2" t="s">
        <v>167</v>
      </c>
      <c r="B7" s="5" t="s">
        <v>168</v>
      </c>
      <c r="C7" s="4" t="s">
        <v>393</v>
      </c>
      <c r="D7" s="72"/>
      <c r="E7" s="90"/>
      <c r="F7" s="90"/>
    </row>
    <row r="8" spans="1:4" ht="12.75">
      <c r="A8" s="2" t="s">
        <v>169</v>
      </c>
      <c r="B8" s="5" t="s">
        <v>170</v>
      </c>
      <c r="C8" s="4" t="s">
        <v>394</v>
      </c>
      <c r="D8" s="72"/>
    </row>
    <row r="9" spans="1:4" ht="12.75">
      <c r="A9" s="2" t="s">
        <v>171</v>
      </c>
      <c r="B9" s="5" t="s">
        <v>172</v>
      </c>
      <c r="C9" s="4" t="s">
        <v>395</v>
      </c>
      <c r="D9" s="72"/>
    </row>
    <row r="10" spans="1:4" ht="12.75">
      <c r="A10" s="2" t="s">
        <v>173</v>
      </c>
      <c r="B10" s="5" t="s">
        <v>174</v>
      </c>
      <c r="C10" s="4" t="s">
        <v>396</v>
      </c>
      <c r="D10" s="72"/>
    </row>
    <row r="11" spans="1:4" ht="12.75">
      <c r="A11" s="2" t="s">
        <v>175</v>
      </c>
      <c r="B11" s="5" t="s">
        <v>176</v>
      </c>
      <c r="C11" s="4" t="s">
        <v>397</v>
      </c>
      <c r="D11" s="72"/>
    </row>
    <row r="12" spans="1:4" ht="12.75">
      <c r="A12" s="2" t="s">
        <v>736</v>
      </c>
      <c r="B12" s="5" t="s">
        <v>737</v>
      </c>
      <c r="C12" s="5" t="s">
        <v>737</v>
      </c>
      <c r="D12" s="72"/>
    </row>
    <row r="13" spans="1:4" ht="12.75">
      <c r="A13" s="2" t="s">
        <v>177</v>
      </c>
      <c r="B13" s="5" t="s">
        <v>178</v>
      </c>
      <c r="C13" s="4" t="s">
        <v>398</v>
      </c>
      <c r="D13" s="72"/>
    </row>
    <row r="14" spans="1:4" ht="12.75">
      <c r="A14" s="2" t="s">
        <v>179</v>
      </c>
      <c r="B14" s="5" t="s">
        <v>180</v>
      </c>
      <c r="C14" s="4" t="s">
        <v>399</v>
      </c>
      <c r="D14" s="72">
        <v>775100</v>
      </c>
    </row>
    <row r="15" spans="1:4" ht="12.75">
      <c r="A15" s="2" t="s">
        <v>181</v>
      </c>
      <c r="B15" s="5" t="s">
        <v>182</v>
      </c>
      <c r="C15" s="4" t="s">
        <v>400</v>
      </c>
      <c r="D15" s="72"/>
    </row>
    <row r="16" spans="1:4" ht="12.75">
      <c r="A16" s="2" t="s">
        <v>183</v>
      </c>
      <c r="B16" s="5" t="s">
        <v>184</v>
      </c>
      <c r="C16" s="4" t="s">
        <v>401</v>
      </c>
      <c r="D16" s="72"/>
    </row>
    <row r="17" spans="1:4" ht="12.75">
      <c r="A17" s="2" t="s">
        <v>185</v>
      </c>
      <c r="B17" s="5" t="s">
        <v>184</v>
      </c>
      <c r="C17" s="4" t="s">
        <v>402</v>
      </c>
      <c r="D17" s="72"/>
    </row>
    <row r="18" spans="1:4" ht="12.75">
      <c r="A18" s="2" t="s">
        <v>186</v>
      </c>
      <c r="B18" s="5" t="s">
        <v>187</v>
      </c>
      <c r="C18" s="4" t="s">
        <v>403</v>
      </c>
      <c r="D18" s="72"/>
    </row>
    <row r="19" spans="1:4" ht="12.75">
      <c r="A19" s="2" t="s">
        <v>188</v>
      </c>
      <c r="B19" s="5" t="s">
        <v>189</v>
      </c>
      <c r="C19" s="4" t="s">
        <v>404</v>
      </c>
      <c r="D19" s="72"/>
    </row>
    <row r="20" spans="1:4" ht="12.75">
      <c r="A20" s="2" t="s">
        <v>190</v>
      </c>
      <c r="B20" s="5" t="s">
        <v>191</v>
      </c>
      <c r="C20" s="4" t="s">
        <v>405</v>
      </c>
      <c r="D20" s="72"/>
    </row>
    <row r="21" spans="1:4" ht="12.75">
      <c r="A21" s="2" t="s">
        <v>192</v>
      </c>
      <c r="B21" s="5" t="s">
        <v>193</v>
      </c>
      <c r="C21" s="4" t="s">
        <v>406</v>
      </c>
      <c r="D21" s="72"/>
    </row>
    <row r="22" spans="1:4" ht="12.75">
      <c r="A22" s="2" t="s">
        <v>194</v>
      </c>
      <c r="B22" s="5" t="s">
        <v>195</v>
      </c>
      <c r="C22" s="4" t="s">
        <v>407</v>
      </c>
      <c r="D22" s="72"/>
    </row>
    <row r="23" spans="1:4" ht="12.75">
      <c r="A23" s="2" t="s">
        <v>196</v>
      </c>
      <c r="B23" s="5" t="s">
        <v>738</v>
      </c>
      <c r="C23" s="5" t="s">
        <v>738</v>
      </c>
      <c r="D23" s="72"/>
    </row>
    <row r="24" spans="1:4" ht="12.75">
      <c r="A24" s="2" t="s">
        <v>197</v>
      </c>
      <c r="B24" s="5" t="s">
        <v>198</v>
      </c>
      <c r="C24" s="4" t="s">
        <v>408</v>
      </c>
      <c r="D24" s="72"/>
    </row>
    <row r="25" spans="1:4" ht="12.75">
      <c r="A25" s="2" t="s">
        <v>199</v>
      </c>
      <c r="B25" s="5" t="s">
        <v>200</v>
      </c>
      <c r="C25" s="4" t="s">
        <v>409</v>
      </c>
      <c r="D25" s="72">
        <v>226410</v>
      </c>
    </row>
    <row r="26" spans="1:4" ht="12.75">
      <c r="A26" s="2" t="s">
        <v>201</v>
      </c>
      <c r="B26" s="5" t="s">
        <v>202</v>
      </c>
      <c r="C26" s="4" t="s">
        <v>410</v>
      </c>
      <c r="D26" s="72"/>
    </row>
    <row r="27" spans="1:4" ht="12.75">
      <c r="A27" s="2" t="s">
        <v>203</v>
      </c>
      <c r="B27" s="5" t="s">
        <v>204</v>
      </c>
      <c r="C27" s="4" t="s">
        <v>411</v>
      </c>
      <c r="D27" s="72"/>
    </row>
    <row r="28" spans="1:4" ht="12.75">
      <c r="A28" s="2" t="s">
        <v>205</v>
      </c>
      <c r="B28" s="5" t="s">
        <v>206</v>
      </c>
      <c r="C28" s="4" t="s">
        <v>412</v>
      </c>
      <c r="D28" s="72"/>
    </row>
    <row r="29" spans="1:4" ht="12.75">
      <c r="A29" s="2" t="s">
        <v>739</v>
      </c>
      <c r="B29" s="5" t="s">
        <v>740</v>
      </c>
      <c r="C29" s="5" t="s">
        <v>740</v>
      </c>
      <c r="D29" s="72"/>
    </row>
    <row r="30" spans="1:6" ht="12.75">
      <c r="A30" s="1" t="s">
        <v>207</v>
      </c>
      <c r="B30" s="5" t="s">
        <v>208</v>
      </c>
      <c r="C30" s="4" t="s">
        <v>413</v>
      </c>
      <c r="D30" s="72"/>
      <c r="F30" s="90"/>
    </row>
    <row r="31" spans="1:4" ht="12.75">
      <c r="A31" s="1" t="s">
        <v>209</v>
      </c>
      <c r="B31" s="5" t="s">
        <v>210</v>
      </c>
      <c r="C31" s="4" t="s">
        <v>414</v>
      </c>
      <c r="D31" s="72"/>
    </row>
    <row r="32" spans="1:4" ht="12.75">
      <c r="A32" s="1" t="s">
        <v>211</v>
      </c>
      <c r="B32" s="5" t="s">
        <v>212</v>
      </c>
      <c r="C32" s="4" t="s">
        <v>735</v>
      </c>
      <c r="D32" s="72"/>
    </row>
    <row r="33" spans="1:6" ht="12.75">
      <c r="A33" s="1" t="s">
        <v>213</v>
      </c>
      <c r="B33" s="5" t="s">
        <v>214</v>
      </c>
      <c r="C33" s="4" t="s">
        <v>415</v>
      </c>
      <c r="D33" s="72"/>
      <c r="F33" s="90"/>
    </row>
    <row r="34" spans="1:4" ht="12.75">
      <c r="A34" s="88" t="s">
        <v>741</v>
      </c>
      <c r="B34" s="5" t="s">
        <v>743</v>
      </c>
      <c r="C34" s="4" t="s">
        <v>742</v>
      </c>
      <c r="D34" s="72"/>
    </row>
    <row r="35" spans="1:4" ht="12.75">
      <c r="A35" s="1" t="s">
        <v>215</v>
      </c>
      <c r="B35" s="5" t="s">
        <v>216</v>
      </c>
      <c r="C35" s="4" t="s">
        <v>416</v>
      </c>
      <c r="D35" s="72"/>
    </row>
    <row r="36" spans="1:4" ht="12.75">
      <c r="A36" s="1" t="s">
        <v>217</v>
      </c>
      <c r="B36" s="5" t="s">
        <v>218</v>
      </c>
      <c r="C36" s="4" t="s">
        <v>417</v>
      </c>
      <c r="D36" s="72"/>
    </row>
    <row r="37" spans="1:4" ht="12.75">
      <c r="A37" s="1" t="s">
        <v>219</v>
      </c>
      <c r="B37" s="5" t="s">
        <v>220</v>
      </c>
      <c r="C37" s="4" t="s">
        <v>418</v>
      </c>
      <c r="D37" s="72"/>
    </row>
    <row r="38" spans="1:4" ht="12.75">
      <c r="A38" s="2" t="s">
        <v>221</v>
      </c>
      <c r="B38" s="5" t="s">
        <v>222</v>
      </c>
      <c r="C38" s="4" t="s">
        <v>419</v>
      </c>
      <c r="D38" s="72"/>
    </row>
    <row r="39" spans="1:4" ht="12.75">
      <c r="A39" s="2" t="s">
        <v>223</v>
      </c>
      <c r="B39" s="5" t="s">
        <v>224</v>
      </c>
      <c r="C39" s="4" t="s">
        <v>420</v>
      </c>
      <c r="D39" s="72"/>
    </row>
    <row r="40" spans="1:4" ht="12.75">
      <c r="A40" s="2" t="s">
        <v>225</v>
      </c>
      <c r="B40" s="5" t="s">
        <v>226</v>
      </c>
      <c r="C40" s="4" t="s">
        <v>658</v>
      </c>
      <c r="D40" s="72"/>
    </row>
    <row r="41" spans="1:4" ht="12.75">
      <c r="A41" s="1" t="s">
        <v>227</v>
      </c>
      <c r="B41" s="5" t="s">
        <v>228</v>
      </c>
      <c r="C41" s="4" t="s">
        <v>421</v>
      </c>
      <c r="D41" s="72"/>
    </row>
    <row r="42" spans="1:4" ht="12.75">
      <c r="A42" s="7"/>
      <c r="B42" s="10" t="s">
        <v>570</v>
      </c>
      <c r="C42" s="10" t="s">
        <v>585</v>
      </c>
      <c r="D42" s="73">
        <f>SUM(D4:D41)</f>
        <v>8172910</v>
      </c>
    </row>
    <row r="43" spans="1:4" ht="12.75">
      <c r="A43" s="1" t="s">
        <v>229</v>
      </c>
      <c r="B43" s="5" t="s">
        <v>230</v>
      </c>
      <c r="C43" s="4" t="s">
        <v>422</v>
      </c>
      <c r="D43" s="72"/>
    </row>
    <row r="44" spans="1:5" ht="12.75">
      <c r="A44" s="1" t="s">
        <v>231</v>
      </c>
      <c r="B44" s="5" t="s">
        <v>232</v>
      </c>
      <c r="C44" s="4" t="s">
        <v>423</v>
      </c>
      <c r="D44" s="72"/>
      <c r="E44" s="89"/>
    </row>
    <row r="45" spans="1:4" ht="12.75">
      <c r="A45" s="1" t="s">
        <v>233</v>
      </c>
      <c r="B45" s="5" t="s">
        <v>234</v>
      </c>
      <c r="C45" s="4" t="s">
        <v>424</v>
      </c>
      <c r="D45" s="72">
        <v>3300000</v>
      </c>
    </row>
    <row r="46" spans="1:4" ht="12.75">
      <c r="A46" s="1" t="s">
        <v>235</v>
      </c>
      <c r="B46" s="5" t="s">
        <v>236</v>
      </c>
      <c r="C46" s="4" t="s">
        <v>540</v>
      </c>
      <c r="D46" s="72"/>
    </row>
    <row r="47" spans="1:4" ht="12.75">
      <c r="A47" s="1" t="s">
        <v>237</v>
      </c>
      <c r="B47" s="5" t="s">
        <v>238</v>
      </c>
      <c r="C47" s="4" t="s">
        <v>425</v>
      </c>
      <c r="D47" s="72">
        <v>500000</v>
      </c>
    </row>
    <row r="48" spans="1:4" ht="12.75">
      <c r="A48" s="1" t="s">
        <v>239</v>
      </c>
      <c r="B48" s="5" t="s">
        <v>240</v>
      </c>
      <c r="C48" s="4" t="s">
        <v>539</v>
      </c>
      <c r="D48" s="72"/>
    </row>
    <row r="49" spans="1:10" ht="12.75">
      <c r="A49" s="7"/>
      <c r="B49" s="10" t="s">
        <v>571</v>
      </c>
      <c r="C49" s="10" t="s">
        <v>586</v>
      </c>
      <c r="D49" s="73">
        <f>SUM(D43:D48)</f>
        <v>3800000</v>
      </c>
      <c r="J49" s="89"/>
    </row>
    <row r="50" spans="1:10" ht="12.75">
      <c r="A50" s="9"/>
      <c r="B50" s="13" t="s">
        <v>573</v>
      </c>
      <c r="C50" s="13" t="s">
        <v>587</v>
      </c>
      <c r="D50" s="74">
        <f>D42+D49</f>
        <v>11972910</v>
      </c>
      <c r="E50" s="89"/>
      <c r="F50" s="89"/>
      <c r="J50" s="89"/>
    </row>
    <row r="51" spans="1:7" ht="12.75">
      <c r="A51" s="1" t="s">
        <v>241</v>
      </c>
      <c r="B51" s="5" t="s">
        <v>242</v>
      </c>
      <c r="C51" s="4" t="s">
        <v>426</v>
      </c>
      <c r="D51" s="72">
        <v>994000</v>
      </c>
      <c r="E51" s="89"/>
      <c r="F51" s="89"/>
      <c r="G51" s="89"/>
    </row>
    <row r="52" spans="1:8" ht="12.75">
      <c r="A52" s="1" t="s">
        <v>243</v>
      </c>
      <c r="B52" s="5" t="s">
        <v>244</v>
      </c>
      <c r="C52" s="4" t="s">
        <v>427</v>
      </c>
      <c r="D52" s="72"/>
      <c r="E52" s="90"/>
      <c r="H52" s="90"/>
    </row>
    <row r="53" spans="1:5" ht="12.75">
      <c r="A53" s="1" t="s">
        <v>245</v>
      </c>
      <c r="B53" s="5" t="s">
        <v>246</v>
      </c>
      <c r="C53" s="4" t="s">
        <v>428</v>
      </c>
      <c r="D53" s="72"/>
      <c r="E53" s="90"/>
    </row>
    <row r="54" spans="1:5" ht="12.75">
      <c r="A54" s="1" t="s">
        <v>247</v>
      </c>
      <c r="B54" s="5" t="s">
        <v>248</v>
      </c>
      <c r="C54" s="4" t="s">
        <v>429</v>
      </c>
      <c r="D54" s="72"/>
      <c r="E54" s="90"/>
    </row>
    <row r="55" spans="1:5" ht="12.75">
      <c r="A55" s="1" t="s">
        <v>249</v>
      </c>
      <c r="B55" s="5" t="s">
        <v>250</v>
      </c>
      <c r="C55" s="4" t="s">
        <v>430</v>
      </c>
      <c r="D55" s="72"/>
      <c r="E55" s="90"/>
    </row>
    <row r="56" spans="1:8" ht="12.75">
      <c r="A56" s="1" t="s">
        <v>251</v>
      </c>
      <c r="B56" s="5" t="s">
        <v>252</v>
      </c>
      <c r="C56" s="4" t="s">
        <v>431</v>
      </c>
      <c r="D56" s="72">
        <v>125000</v>
      </c>
      <c r="E56" s="95"/>
      <c r="H56" s="90"/>
    </row>
    <row r="57" spans="1:4" ht="12.75">
      <c r="A57" s="1" t="s">
        <v>253</v>
      </c>
      <c r="B57" s="5" t="s">
        <v>254</v>
      </c>
      <c r="C57" s="4" t="s">
        <v>432</v>
      </c>
      <c r="D57" s="72"/>
    </row>
    <row r="58" spans="1:4" ht="12.75">
      <c r="A58" s="9"/>
      <c r="B58" s="13" t="s">
        <v>572</v>
      </c>
      <c r="C58" s="13" t="s">
        <v>588</v>
      </c>
      <c r="D58" s="74">
        <f>SUM(D51:D57)</f>
        <v>1119000</v>
      </c>
    </row>
    <row r="59" spans="1:4" ht="12.75">
      <c r="A59" s="1" t="s">
        <v>255</v>
      </c>
      <c r="B59" s="5" t="s">
        <v>256</v>
      </c>
      <c r="C59" s="4" t="s">
        <v>433</v>
      </c>
      <c r="D59" s="72"/>
    </row>
    <row r="60" spans="1:4" ht="12.75">
      <c r="A60" s="1" t="s">
        <v>257</v>
      </c>
      <c r="B60" s="5" t="s">
        <v>258</v>
      </c>
      <c r="C60" s="4" t="s">
        <v>434</v>
      </c>
      <c r="D60" s="72"/>
    </row>
    <row r="61" spans="1:4" ht="12.75">
      <c r="A61" s="1" t="s">
        <v>259</v>
      </c>
      <c r="B61" s="5" t="s">
        <v>260</v>
      </c>
      <c r="C61" s="4" t="s">
        <v>435</v>
      </c>
      <c r="D61" s="72"/>
    </row>
    <row r="62" spans="1:4" ht="12.75">
      <c r="A62" s="1" t="s">
        <v>261</v>
      </c>
      <c r="B62" s="5" t="s">
        <v>262</v>
      </c>
      <c r="C62" s="4" t="s">
        <v>436</v>
      </c>
      <c r="D62" s="72">
        <v>20000</v>
      </c>
    </row>
    <row r="63" spans="1:4" ht="12.75">
      <c r="A63" s="1" t="s">
        <v>263</v>
      </c>
      <c r="B63" s="5" t="s">
        <v>264</v>
      </c>
      <c r="C63" s="4" t="s">
        <v>437</v>
      </c>
      <c r="D63" s="72"/>
    </row>
    <row r="64" spans="1:4" ht="12.75">
      <c r="A64" s="1" t="s">
        <v>265</v>
      </c>
      <c r="B64" s="5" t="s">
        <v>266</v>
      </c>
      <c r="C64" s="4" t="s">
        <v>438</v>
      </c>
      <c r="D64" s="72">
        <v>10000</v>
      </c>
    </row>
    <row r="65" spans="1:4" ht="12.75">
      <c r="A65" s="1" t="s">
        <v>267</v>
      </c>
      <c r="B65" s="5" t="s">
        <v>569</v>
      </c>
      <c r="C65" s="4" t="s">
        <v>439</v>
      </c>
      <c r="D65" s="72"/>
    </row>
    <row r="66" spans="1:4" ht="12.75">
      <c r="A66" s="2" t="s">
        <v>268</v>
      </c>
      <c r="B66" s="5" t="s">
        <v>269</v>
      </c>
      <c r="C66" s="4" t="s">
        <v>440</v>
      </c>
      <c r="D66" s="72"/>
    </row>
    <row r="67" spans="1:4" ht="12.75">
      <c r="A67" s="2" t="s">
        <v>270</v>
      </c>
      <c r="B67" s="5" t="s">
        <v>271</v>
      </c>
      <c r="C67" s="4" t="s">
        <v>441</v>
      </c>
      <c r="D67" s="72">
        <v>350000</v>
      </c>
    </row>
    <row r="68" spans="1:4" ht="12.75">
      <c r="A68" s="2" t="s">
        <v>272</v>
      </c>
      <c r="B68" s="5" t="s">
        <v>273</v>
      </c>
      <c r="C68" s="4" t="s">
        <v>442</v>
      </c>
      <c r="D68" s="72"/>
    </row>
    <row r="69" spans="1:4" ht="12.75">
      <c r="A69" s="2" t="s">
        <v>274</v>
      </c>
      <c r="B69" s="5" t="s">
        <v>275</v>
      </c>
      <c r="C69" s="4" t="s">
        <v>443</v>
      </c>
      <c r="D69" s="72"/>
    </row>
    <row r="70" spans="1:6" ht="12.75">
      <c r="A70" s="2" t="s">
        <v>276</v>
      </c>
      <c r="B70" s="5" t="s">
        <v>277</v>
      </c>
      <c r="C70" s="4" t="s">
        <v>444</v>
      </c>
      <c r="D70" s="72">
        <v>80000</v>
      </c>
      <c r="F70" s="90"/>
    </row>
    <row r="71" spans="1:4" ht="12.75">
      <c r="A71" s="2" t="s">
        <v>278</v>
      </c>
      <c r="B71" s="5" t="s">
        <v>279</v>
      </c>
      <c r="C71" s="4" t="s">
        <v>445</v>
      </c>
      <c r="D71" s="72">
        <v>150000</v>
      </c>
    </row>
    <row r="72" spans="1:4" ht="12.75">
      <c r="A72" s="2" t="s">
        <v>280</v>
      </c>
      <c r="B72" s="5" t="s">
        <v>281</v>
      </c>
      <c r="C72" s="4" t="s">
        <v>446</v>
      </c>
      <c r="D72" s="72"/>
    </row>
    <row r="73" spans="1:4" ht="12.75">
      <c r="A73" s="2" t="s">
        <v>282</v>
      </c>
      <c r="B73" s="5" t="s">
        <v>269</v>
      </c>
      <c r="C73" s="4" t="s">
        <v>447</v>
      </c>
      <c r="D73" s="72"/>
    </row>
    <row r="74" spans="1:4" ht="12.75">
      <c r="A74" s="1" t="s">
        <v>283</v>
      </c>
      <c r="B74" s="5" t="s">
        <v>284</v>
      </c>
      <c r="C74" s="4" t="s">
        <v>448</v>
      </c>
      <c r="D74" s="72">
        <v>100000</v>
      </c>
    </row>
    <row r="75" spans="1:4" ht="12.75">
      <c r="A75" s="7"/>
      <c r="B75" s="10" t="s">
        <v>574</v>
      </c>
      <c r="C75" s="10" t="s">
        <v>589</v>
      </c>
      <c r="D75" s="73">
        <f>SUM(D59:D74)</f>
        <v>710000</v>
      </c>
    </row>
    <row r="76" spans="1:10" ht="12.75">
      <c r="A76" s="1" t="s">
        <v>285</v>
      </c>
      <c r="B76" s="5" t="s">
        <v>286</v>
      </c>
      <c r="C76" s="4" t="s">
        <v>560</v>
      </c>
      <c r="D76" s="72"/>
      <c r="E76" s="89"/>
      <c r="F76" s="89"/>
      <c r="G76" s="89"/>
      <c r="H76" s="91"/>
      <c r="I76" s="91"/>
      <c r="J76" s="91"/>
    </row>
    <row r="77" spans="1:10" ht="12.75">
      <c r="A77" s="1" t="s">
        <v>287</v>
      </c>
      <c r="B77" s="5" t="s">
        <v>288</v>
      </c>
      <c r="C77" s="4" t="s">
        <v>449</v>
      </c>
      <c r="D77" s="72">
        <v>25000</v>
      </c>
      <c r="E77" s="89"/>
      <c r="J77" s="90"/>
    </row>
    <row r="78" spans="1:10" ht="12.75">
      <c r="A78" s="1" t="s">
        <v>289</v>
      </c>
      <c r="B78" s="5" t="s">
        <v>290</v>
      </c>
      <c r="C78" s="4" t="s">
        <v>450</v>
      </c>
      <c r="D78" s="72"/>
      <c r="E78" s="89"/>
      <c r="F78" s="89"/>
      <c r="J78" s="90"/>
    </row>
    <row r="79" spans="1:10" ht="12.75">
      <c r="A79" s="1" t="s">
        <v>291</v>
      </c>
      <c r="B79" s="5" t="s">
        <v>292</v>
      </c>
      <c r="C79" s="4" t="s">
        <v>451</v>
      </c>
      <c r="D79" s="72">
        <v>25000</v>
      </c>
      <c r="J79" s="90"/>
    </row>
    <row r="80" spans="1:10" ht="12.75">
      <c r="A80" s="1" t="s">
        <v>293</v>
      </c>
      <c r="B80" s="5" t="s">
        <v>294</v>
      </c>
      <c r="C80" s="4" t="s">
        <v>452</v>
      </c>
      <c r="D80" s="72">
        <v>80000</v>
      </c>
      <c r="E80" s="89"/>
      <c r="F80" s="89"/>
      <c r="J80" s="90"/>
    </row>
    <row r="81" spans="1:10" ht="12.75">
      <c r="A81" s="1" t="s">
        <v>295</v>
      </c>
      <c r="B81" s="5" t="s">
        <v>296</v>
      </c>
      <c r="C81" s="4" t="s">
        <v>453</v>
      </c>
      <c r="D81" s="72"/>
      <c r="J81" s="90"/>
    </row>
    <row r="82" spans="1:10" ht="12.75">
      <c r="A82" s="1" t="s">
        <v>297</v>
      </c>
      <c r="B82" s="5" t="s">
        <v>298</v>
      </c>
      <c r="C82" s="4" t="s">
        <v>454</v>
      </c>
      <c r="D82" s="72">
        <v>80000</v>
      </c>
      <c r="E82" s="89"/>
      <c r="F82" s="89"/>
      <c r="G82" s="89"/>
      <c r="H82" s="91"/>
      <c r="J82" s="90"/>
    </row>
    <row r="83" spans="1:10" ht="12.75">
      <c r="A83" s="1" t="s">
        <v>299</v>
      </c>
      <c r="B83" s="5" t="s">
        <v>300</v>
      </c>
      <c r="C83" s="4" t="s">
        <v>455</v>
      </c>
      <c r="D83" s="72"/>
      <c r="E83" s="89"/>
      <c r="J83" s="90"/>
    </row>
    <row r="84" spans="1:4" ht="12.75">
      <c r="A84" s="7"/>
      <c r="B84" s="10" t="s">
        <v>575</v>
      </c>
      <c r="C84" s="10" t="s">
        <v>590</v>
      </c>
      <c r="D84" s="73">
        <f>SUM(D76:D83)</f>
        <v>210000</v>
      </c>
    </row>
    <row r="85" spans="1:6" ht="12.75">
      <c r="A85" s="1" t="s">
        <v>301</v>
      </c>
      <c r="B85" s="5" t="s">
        <v>302</v>
      </c>
      <c r="C85" s="4" t="s">
        <v>456</v>
      </c>
      <c r="D85" s="72">
        <v>60000</v>
      </c>
      <c r="E85" s="89"/>
      <c r="F85" s="89"/>
    </row>
    <row r="86" spans="1:10" ht="12.75">
      <c r="A86" s="1" t="s">
        <v>303</v>
      </c>
      <c r="B86" s="5" t="s">
        <v>304</v>
      </c>
      <c r="C86" s="4" t="s">
        <v>457</v>
      </c>
      <c r="D86" s="72">
        <v>60000</v>
      </c>
      <c r="E86" s="89"/>
      <c r="F86" s="89"/>
      <c r="J86" s="89"/>
    </row>
    <row r="87" spans="1:5" ht="12.75">
      <c r="A87" s="1" t="s">
        <v>305</v>
      </c>
      <c r="B87" s="5" t="s">
        <v>306</v>
      </c>
      <c r="C87" s="4" t="s">
        <v>458</v>
      </c>
      <c r="D87" s="72"/>
      <c r="E87" s="89"/>
    </row>
    <row r="88" spans="1:5" ht="12.75">
      <c r="A88" s="1" t="s">
        <v>307</v>
      </c>
      <c r="B88" s="5" t="s">
        <v>308</v>
      </c>
      <c r="C88" s="4" t="s">
        <v>459</v>
      </c>
      <c r="D88" s="72">
        <v>15000</v>
      </c>
      <c r="E88" s="89"/>
    </row>
    <row r="89" spans="1:4" ht="12.75">
      <c r="A89" s="1" t="s">
        <v>309</v>
      </c>
      <c r="B89" s="5" t="s">
        <v>310</v>
      </c>
      <c r="C89" s="4" t="s">
        <v>460</v>
      </c>
      <c r="D89" s="72"/>
    </row>
    <row r="90" spans="1:5" ht="12.75">
      <c r="A90" s="1" t="s">
        <v>311</v>
      </c>
      <c r="B90" s="5" t="s">
        <v>312</v>
      </c>
      <c r="C90" s="4" t="s">
        <v>461</v>
      </c>
      <c r="D90" s="72">
        <v>800000</v>
      </c>
      <c r="E90" s="89"/>
    </row>
    <row r="91" spans="1:5" ht="12.75">
      <c r="A91" s="1" t="s">
        <v>313</v>
      </c>
      <c r="B91" s="5" t="s">
        <v>314</v>
      </c>
      <c r="C91" s="4" t="s">
        <v>462</v>
      </c>
      <c r="D91" s="72">
        <v>300000</v>
      </c>
      <c r="E91" s="89"/>
    </row>
    <row r="92" spans="1:4" ht="12.75">
      <c r="A92" s="1" t="s">
        <v>315</v>
      </c>
      <c r="B92" s="5" t="s">
        <v>316</v>
      </c>
      <c r="C92" s="4" t="s">
        <v>463</v>
      </c>
      <c r="D92" s="72"/>
    </row>
    <row r="93" spans="1:5" ht="12.75">
      <c r="A93" s="1" t="s">
        <v>317</v>
      </c>
      <c r="B93" s="5" t="s">
        <v>318</v>
      </c>
      <c r="C93" s="4" t="s">
        <v>464</v>
      </c>
      <c r="D93" s="72"/>
      <c r="E93" s="89"/>
    </row>
    <row r="94" spans="1:5" ht="12.75">
      <c r="A94" s="1" t="s">
        <v>319</v>
      </c>
      <c r="B94" s="5" t="s">
        <v>320</v>
      </c>
      <c r="C94" s="4" t="s">
        <v>465</v>
      </c>
      <c r="D94" s="72"/>
      <c r="E94" s="89"/>
    </row>
    <row r="95" spans="1:7" ht="12.75">
      <c r="A95" s="1" t="s">
        <v>321</v>
      </c>
      <c r="B95" s="5" t="s">
        <v>322</v>
      </c>
      <c r="C95" s="4" t="s">
        <v>466</v>
      </c>
      <c r="D95" s="72">
        <v>2021000</v>
      </c>
      <c r="E95" s="89"/>
      <c r="G95" s="89"/>
    </row>
    <row r="96" spans="1:5" ht="12.75">
      <c r="A96" s="1" t="s">
        <v>323</v>
      </c>
      <c r="B96" s="5" t="s">
        <v>324</v>
      </c>
      <c r="C96" s="4" t="s">
        <v>467</v>
      </c>
      <c r="D96" s="72">
        <v>2587400</v>
      </c>
      <c r="E96" s="89"/>
    </row>
    <row r="97" spans="1:4" ht="12.75">
      <c r="A97" s="1" t="s">
        <v>325</v>
      </c>
      <c r="B97" s="5" t="s">
        <v>326</v>
      </c>
      <c r="C97" s="4" t="s">
        <v>468</v>
      </c>
      <c r="D97" s="72">
        <v>40000</v>
      </c>
    </row>
    <row r="98" spans="1:5" ht="12.75">
      <c r="A98" s="1" t="s">
        <v>327</v>
      </c>
      <c r="B98" s="5" t="s">
        <v>328</v>
      </c>
      <c r="C98" s="4" t="s">
        <v>469</v>
      </c>
      <c r="D98" s="72">
        <v>550000</v>
      </c>
      <c r="E98" s="89"/>
    </row>
    <row r="99" spans="1:4" ht="12.75">
      <c r="A99" s="2" t="s">
        <v>329</v>
      </c>
      <c r="B99" s="5" t="s">
        <v>330</v>
      </c>
      <c r="C99" s="4" t="s">
        <v>470</v>
      </c>
      <c r="D99" s="72">
        <v>350000</v>
      </c>
    </row>
    <row r="100" spans="1:4" ht="12.75">
      <c r="A100" s="2" t="s">
        <v>331</v>
      </c>
      <c r="B100" s="5" t="s">
        <v>332</v>
      </c>
      <c r="C100" s="4" t="s">
        <v>471</v>
      </c>
      <c r="D100" s="72">
        <v>30000</v>
      </c>
    </row>
    <row r="101" spans="1:6" ht="12.75">
      <c r="A101" s="2" t="s">
        <v>333</v>
      </c>
      <c r="B101" s="5" t="s">
        <v>334</v>
      </c>
      <c r="C101" s="4" t="s">
        <v>472</v>
      </c>
      <c r="D101" s="72"/>
      <c r="E101" s="92"/>
      <c r="F101" s="89"/>
    </row>
    <row r="102" spans="1:8" ht="12.75">
      <c r="A102" s="2" t="s">
        <v>335</v>
      </c>
      <c r="B102" s="5" t="s">
        <v>336</v>
      </c>
      <c r="C102" s="4" t="s">
        <v>473</v>
      </c>
      <c r="D102" s="72">
        <v>50000</v>
      </c>
      <c r="E102" s="89"/>
      <c r="F102" s="89"/>
      <c r="G102" s="89"/>
      <c r="H102" s="91"/>
    </row>
    <row r="103" spans="1:7" ht="12.75">
      <c r="A103" s="1" t="s">
        <v>337</v>
      </c>
      <c r="B103" s="5" t="s">
        <v>284</v>
      </c>
      <c r="C103" s="4" t="s">
        <v>474</v>
      </c>
      <c r="D103" s="72">
        <v>300000</v>
      </c>
      <c r="E103" s="89"/>
      <c r="F103" s="89"/>
      <c r="G103" s="89"/>
    </row>
    <row r="104" spans="1:4" ht="12.75">
      <c r="A104" s="7"/>
      <c r="B104" s="10" t="s">
        <v>576</v>
      </c>
      <c r="C104" s="10" t="s">
        <v>591</v>
      </c>
      <c r="D104" s="73">
        <f>SUM(D85:D103)</f>
        <v>7163400</v>
      </c>
    </row>
    <row r="105" spans="1:6" ht="12.75">
      <c r="A105" s="1" t="s">
        <v>338</v>
      </c>
      <c r="B105" s="5" t="s">
        <v>339</v>
      </c>
      <c r="C105" s="4" t="s">
        <v>475</v>
      </c>
      <c r="D105" s="72">
        <v>150000</v>
      </c>
      <c r="E105" s="89"/>
      <c r="F105" s="89"/>
    </row>
    <row r="106" spans="1:4" ht="12.75">
      <c r="A106" s="1" t="s">
        <v>340</v>
      </c>
      <c r="B106" s="5" t="s">
        <v>341</v>
      </c>
      <c r="C106" s="4" t="s">
        <v>476</v>
      </c>
      <c r="D106" s="72">
        <v>150000</v>
      </c>
    </row>
    <row r="107" spans="1:4" ht="12.75">
      <c r="A107" s="2" t="s">
        <v>342</v>
      </c>
      <c r="B107" s="5" t="s">
        <v>343</v>
      </c>
      <c r="C107" s="4" t="s">
        <v>477</v>
      </c>
      <c r="D107" s="72">
        <v>700000</v>
      </c>
    </row>
    <row r="108" spans="1:4" ht="12.75">
      <c r="A108" s="1" t="s">
        <v>344</v>
      </c>
      <c r="B108" s="5" t="s">
        <v>345</v>
      </c>
      <c r="C108" s="4" t="s">
        <v>478</v>
      </c>
      <c r="D108" s="72">
        <v>300000</v>
      </c>
    </row>
    <row r="109" spans="1:4" ht="12.75">
      <c r="A109" s="7"/>
      <c r="B109" s="10" t="s">
        <v>577</v>
      </c>
      <c r="C109" s="11" t="s">
        <v>592</v>
      </c>
      <c r="D109" s="73">
        <f>SUM(D105:D108)</f>
        <v>1300000</v>
      </c>
    </row>
    <row r="110" spans="1:4" ht="12.75">
      <c r="A110" s="1" t="s">
        <v>346</v>
      </c>
      <c r="B110" s="5" t="s">
        <v>347</v>
      </c>
      <c r="C110" s="4" t="s">
        <v>479</v>
      </c>
      <c r="D110" s="72"/>
    </row>
    <row r="111" spans="1:4" ht="12.75">
      <c r="A111" s="1" t="s">
        <v>348</v>
      </c>
      <c r="B111" s="5" t="s">
        <v>349</v>
      </c>
      <c r="C111" s="4" t="s">
        <v>559</v>
      </c>
      <c r="D111" s="72"/>
    </row>
    <row r="112" spans="1:4" ht="12.75">
      <c r="A112" s="1" t="s">
        <v>350</v>
      </c>
      <c r="B112" s="5" t="s">
        <v>351</v>
      </c>
      <c r="C112" s="4" t="s">
        <v>567</v>
      </c>
      <c r="D112" s="72">
        <v>1345690</v>
      </c>
    </row>
    <row r="113" spans="1:4" ht="12.75">
      <c r="A113" s="1" t="s">
        <v>352</v>
      </c>
      <c r="B113" s="5" t="s">
        <v>353</v>
      </c>
      <c r="C113" s="4" t="s">
        <v>353</v>
      </c>
      <c r="D113" s="72"/>
    </row>
    <row r="114" spans="1:4" ht="12.75">
      <c r="A114" s="1" t="s">
        <v>354</v>
      </c>
      <c r="B114" s="5" t="s">
        <v>355</v>
      </c>
      <c r="C114" s="4" t="s">
        <v>480</v>
      </c>
      <c r="D114" s="72"/>
    </row>
    <row r="115" spans="1:4" ht="12.75">
      <c r="A115" s="1" t="s">
        <v>356</v>
      </c>
      <c r="B115" s="5" t="s">
        <v>357</v>
      </c>
      <c r="C115" s="4" t="s">
        <v>562</v>
      </c>
      <c r="D115" s="72"/>
    </row>
    <row r="116" spans="1:4" ht="12.75">
      <c r="A116" s="1" t="s">
        <v>358</v>
      </c>
      <c r="B116" s="5" t="s">
        <v>359</v>
      </c>
      <c r="C116" s="4" t="s">
        <v>563</v>
      </c>
      <c r="D116" s="72"/>
    </row>
    <row r="117" spans="1:4" ht="12.75">
      <c r="A117" s="1" t="s">
        <v>360</v>
      </c>
      <c r="B117" s="5" t="s">
        <v>361</v>
      </c>
      <c r="C117" s="4" t="s">
        <v>564</v>
      </c>
      <c r="D117" s="72"/>
    </row>
    <row r="118" spans="1:4" ht="12.75">
      <c r="A118" s="2" t="s">
        <v>362</v>
      </c>
      <c r="B118" s="5" t="s">
        <v>363</v>
      </c>
      <c r="C118" s="4" t="s">
        <v>561</v>
      </c>
      <c r="D118" s="72"/>
    </row>
    <row r="119" spans="1:4" ht="12.75">
      <c r="A119" s="2" t="s">
        <v>364</v>
      </c>
      <c r="B119" s="5" t="s">
        <v>365</v>
      </c>
      <c r="C119" s="4" t="s">
        <v>481</v>
      </c>
      <c r="D119" s="72"/>
    </row>
    <row r="120" spans="1:4" ht="12.75">
      <c r="A120" s="2" t="s">
        <v>366</v>
      </c>
      <c r="B120" s="5" t="s">
        <v>367</v>
      </c>
      <c r="C120" s="4" t="s">
        <v>482</v>
      </c>
      <c r="D120" s="72"/>
    </row>
    <row r="121" spans="1:8" ht="12.75">
      <c r="A121" s="2" t="s">
        <v>368</v>
      </c>
      <c r="B121" s="5" t="s">
        <v>369</v>
      </c>
      <c r="C121" s="4" t="s">
        <v>483</v>
      </c>
      <c r="D121" s="72">
        <v>20000</v>
      </c>
      <c r="E121" s="89"/>
      <c r="F121" s="89"/>
      <c r="G121" s="89"/>
      <c r="H121" s="91"/>
    </row>
    <row r="122" spans="1:7" ht="12.75">
      <c r="A122" s="2" t="s">
        <v>370</v>
      </c>
      <c r="B122" s="5" t="s">
        <v>371</v>
      </c>
      <c r="C122" s="4" t="s">
        <v>484</v>
      </c>
      <c r="D122" s="72">
        <v>70000</v>
      </c>
      <c r="G122" s="89"/>
    </row>
    <row r="123" spans="1:4" ht="12.75">
      <c r="A123" s="2" t="s">
        <v>372</v>
      </c>
      <c r="B123" s="5" t="s">
        <v>373</v>
      </c>
      <c r="C123" s="4" t="s">
        <v>565</v>
      </c>
      <c r="D123" s="72"/>
    </row>
    <row r="124" spans="1:6" ht="12.75">
      <c r="A124" s="1" t="s">
        <v>374</v>
      </c>
      <c r="B124" s="5" t="s">
        <v>375</v>
      </c>
      <c r="C124" s="4" t="s">
        <v>566</v>
      </c>
      <c r="D124" s="72"/>
      <c r="E124" s="89"/>
      <c r="F124" s="89"/>
    </row>
    <row r="125" spans="1:5" ht="12.75">
      <c r="A125" s="1" t="s">
        <v>376</v>
      </c>
      <c r="B125" s="5" t="s">
        <v>377</v>
      </c>
      <c r="C125" s="4" t="s">
        <v>485</v>
      </c>
      <c r="D125" s="72"/>
      <c r="E125" s="89"/>
    </row>
    <row r="126" spans="1:4" ht="12.75">
      <c r="A126" s="7"/>
      <c r="B126" s="10" t="s">
        <v>578</v>
      </c>
      <c r="C126" s="11" t="s">
        <v>593</v>
      </c>
      <c r="D126" s="73">
        <f>SUM(D110:D125)</f>
        <v>1435690</v>
      </c>
    </row>
    <row r="127" spans="1:4" ht="12.75">
      <c r="A127" s="9"/>
      <c r="B127" s="13" t="s">
        <v>579</v>
      </c>
      <c r="C127" s="13" t="s">
        <v>594</v>
      </c>
      <c r="D127" s="74">
        <f>D75+D84+D104+D109+D126</f>
        <v>10819090</v>
      </c>
    </row>
    <row r="128" spans="1:4" ht="12.75">
      <c r="A128" s="1" t="s">
        <v>378</v>
      </c>
      <c r="B128" s="5" t="s">
        <v>379</v>
      </c>
      <c r="C128" s="4" t="s">
        <v>486</v>
      </c>
      <c r="D128" s="72"/>
    </row>
    <row r="129" spans="1:4" ht="12.75">
      <c r="A129" s="9"/>
      <c r="B129" s="12" t="s">
        <v>580</v>
      </c>
      <c r="C129" s="13" t="s">
        <v>595</v>
      </c>
      <c r="D129" s="74">
        <f>D128</f>
        <v>0</v>
      </c>
    </row>
    <row r="130" spans="1:4" ht="12.75">
      <c r="A130" s="1" t="s">
        <v>380</v>
      </c>
      <c r="B130" s="5" t="s">
        <v>381</v>
      </c>
      <c r="C130" s="4" t="s">
        <v>487</v>
      </c>
      <c r="D130" s="72"/>
    </row>
    <row r="131" spans="1:4" ht="12.75">
      <c r="A131" s="1" t="s">
        <v>382</v>
      </c>
      <c r="B131" s="5" t="s">
        <v>383</v>
      </c>
      <c r="C131" s="4" t="s">
        <v>488</v>
      </c>
      <c r="D131" s="72"/>
    </row>
    <row r="132" spans="1:4" ht="12.75">
      <c r="A132" s="1" t="s">
        <v>384</v>
      </c>
      <c r="B132" s="5" t="s">
        <v>385</v>
      </c>
      <c r="C132" s="4" t="s">
        <v>489</v>
      </c>
      <c r="D132" s="72"/>
    </row>
    <row r="133" spans="1:4" ht="12.75">
      <c r="A133" s="1" t="s">
        <v>386</v>
      </c>
      <c r="B133" s="5" t="s">
        <v>387</v>
      </c>
      <c r="C133" s="4" t="s">
        <v>490</v>
      </c>
      <c r="D133" s="72"/>
    </row>
    <row r="134" spans="1:4" ht="12.75">
      <c r="A134" s="1" t="s">
        <v>388</v>
      </c>
      <c r="B134" s="5" t="s">
        <v>389</v>
      </c>
      <c r="C134" s="4" t="s">
        <v>491</v>
      </c>
      <c r="D134" s="72"/>
    </row>
    <row r="135" spans="1:4" ht="12.75">
      <c r="A135" s="1" t="s">
        <v>97</v>
      </c>
      <c r="B135" s="5" t="s">
        <v>98</v>
      </c>
      <c r="C135" s="4" t="s">
        <v>99</v>
      </c>
      <c r="D135" s="72"/>
    </row>
    <row r="136" spans="1:4" ht="12.75">
      <c r="A136" s="1" t="s">
        <v>100</v>
      </c>
      <c r="B136" s="5" t="s">
        <v>101</v>
      </c>
      <c r="C136" s="4" t="s">
        <v>541</v>
      </c>
      <c r="D136" s="72"/>
    </row>
    <row r="137" spans="1:4" ht="12.75">
      <c r="A137" s="1" t="s">
        <v>102</v>
      </c>
      <c r="B137" s="5" t="s">
        <v>103</v>
      </c>
      <c r="C137" s="4" t="s">
        <v>542</v>
      </c>
      <c r="D137" s="72"/>
    </row>
    <row r="138" spans="1:4" ht="12.75">
      <c r="A138" s="1" t="s">
        <v>108</v>
      </c>
      <c r="B138" s="5" t="s">
        <v>104</v>
      </c>
      <c r="C138" s="4" t="s">
        <v>558</v>
      </c>
      <c r="D138" s="72"/>
    </row>
    <row r="139" spans="1:4" ht="12.75">
      <c r="A139" s="1" t="s">
        <v>109</v>
      </c>
      <c r="B139" s="5" t="s">
        <v>105</v>
      </c>
      <c r="C139" s="4" t="s">
        <v>557</v>
      </c>
      <c r="D139" s="72"/>
    </row>
    <row r="140" spans="1:4" ht="12.75">
      <c r="A140" s="1" t="s">
        <v>110</v>
      </c>
      <c r="B140" s="5" t="s">
        <v>107</v>
      </c>
      <c r="C140" s="4" t="s">
        <v>543</v>
      </c>
      <c r="D140" s="72"/>
    </row>
    <row r="141" spans="1:4" ht="12.75">
      <c r="A141" s="2" t="s">
        <v>112</v>
      </c>
      <c r="B141" s="5" t="s">
        <v>111</v>
      </c>
      <c r="C141" s="4" t="s">
        <v>657</v>
      </c>
      <c r="D141" s="72"/>
    </row>
    <row r="142" spans="1:4" ht="12.75">
      <c r="A142" s="2" t="s">
        <v>113</v>
      </c>
      <c r="B142" s="5" t="s">
        <v>114</v>
      </c>
      <c r="C142" s="4" t="s">
        <v>492</v>
      </c>
      <c r="D142" s="72"/>
    </row>
    <row r="143" spans="1:4" ht="12.75">
      <c r="A143" s="2" t="s">
        <v>115</v>
      </c>
      <c r="B143" s="5" t="s">
        <v>116</v>
      </c>
      <c r="C143" s="4" t="s">
        <v>493</v>
      </c>
      <c r="D143" s="72"/>
    </row>
    <row r="144" spans="1:4" ht="12.75">
      <c r="A144" s="2" t="s">
        <v>117</v>
      </c>
      <c r="B144" s="5" t="s">
        <v>118</v>
      </c>
      <c r="C144" s="4" t="s">
        <v>494</v>
      </c>
      <c r="D144" s="72"/>
    </row>
    <row r="145" spans="1:4" ht="12.75">
      <c r="A145" s="2" t="s">
        <v>119</v>
      </c>
      <c r="B145" s="5" t="s">
        <v>120</v>
      </c>
      <c r="C145" s="4" t="s">
        <v>495</v>
      </c>
      <c r="D145" s="72"/>
    </row>
    <row r="146" spans="1:4" ht="12.75">
      <c r="A146" s="9"/>
      <c r="B146" s="13" t="s">
        <v>581</v>
      </c>
      <c r="C146" s="13" t="s">
        <v>596</v>
      </c>
      <c r="D146" s="74">
        <f>SUM(D130:D145)</f>
        <v>0</v>
      </c>
    </row>
    <row r="147" spans="1:4" ht="12.75">
      <c r="A147" s="1" t="s">
        <v>121</v>
      </c>
      <c r="B147" s="5" t="s">
        <v>122</v>
      </c>
      <c r="C147" s="4" t="s">
        <v>496</v>
      </c>
      <c r="D147" s="72"/>
    </row>
    <row r="148" spans="1:4" ht="12.75">
      <c r="A148" s="1" t="s">
        <v>123</v>
      </c>
      <c r="B148" s="5" t="s">
        <v>124</v>
      </c>
      <c r="C148" s="4" t="s">
        <v>497</v>
      </c>
      <c r="D148" s="72"/>
    </row>
    <row r="149" spans="1:4" ht="12.75">
      <c r="A149" s="2" t="s">
        <v>125</v>
      </c>
      <c r="B149" s="5" t="s">
        <v>126</v>
      </c>
      <c r="C149" s="4" t="s">
        <v>498</v>
      </c>
      <c r="D149" s="72"/>
    </row>
    <row r="150" spans="1:4" ht="12.75">
      <c r="A150" s="2" t="s">
        <v>127</v>
      </c>
      <c r="B150" s="5" t="s">
        <v>128</v>
      </c>
      <c r="C150" s="4" t="s">
        <v>499</v>
      </c>
      <c r="D150" s="72"/>
    </row>
    <row r="151" spans="1:4" ht="12.75">
      <c r="A151" s="2" t="s">
        <v>129</v>
      </c>
      <c r="B151" s="5" t="s">
        <v>130</v>
      </c>
      <c r="C151" s="4" t="s">
        <v>500</v>
      </c>
      <c r="D151" s="72"/>
    </row>
    <row r="152" spans="1:4" ht="12.75">
      <c r="A152" s="2" t="s">
        <v>132</v>
      </c>
      <c r="B152" s="5" t="s">
        <v>131</v>
      </c>
      <c r="C152" s="4" t="s">
        <v>501</v>
      </c>
      <c r="D152" s="72"/>
    </row>
    <row r="153" spans="1:4" ht="12.75">
      <c r="A153" s="2" t="s">
        <v>133</v>
      </c>
      <c r="B153" s="5" t="s">
        <v>134</v>
      </c>
      <c r="C153" s="4" t="s">
        <v>502</v>
      </c>
      <c r="D153" s="72"/>
    </row>
    <row r="154" spans="1:4" ht="12.75">
      <c r="A154" s="2" t="s">
        <v>135</v>
      </c>
      <c r="B154" s="5" t="s">
        <v>136</v>
      </c>
      <c r="C154" s="4" t="s">
        <v>503</v>
      </c>
      <c r="D154" s="72"/>
    </row>
    <row r="155" spans="1:4" ht="12.75">
      <c r="A155" s="2" t="s">
        <v>137</v>
      </c>
      <c r="B155" s="5" t="s">
        <v>138</v>
      </c>
      <c r="C155" s="4" t="s">
        <v>504</v>
      </c>
      <c r="D155" s="72"/>
    </row>
    <row r="156" spans="1:4" ht="12.75">
      <c r="A156" s="2" t="s">
        <v>139</v>
      </c>
      <c r="B156" s="5" t="s">
        <v>140</v>
      </c>
      <c r="C156" s="4" t="s">
        <v>505</v>
      </c>
      <c r="D156" s="72">
        <v>700000</v>
      </c>
    </row>
    <row r="157" spans="1:4" ht="12.75">
      <c r="A157" s="1" t="s">
        <v>141</v>
      </c>
      <c r="B157" s="5" t="s">
        <v>142</v>
      </c>
      <c r="C157" s="4" t="s">
        <v>506</v>
      </c>
      <c r="D157" s="72">
        <v>189000</v>
      </c>
    </row>
    <row r="158" spans="1:6" ht="12.75">
      <c r="A158" s="9"/>
      <c r="B158" s="13" t="s">
        <v>582</v>
      </c>
      <c r="C158" s="13" t="s">
        <v>597</v>
      </c>
      <c r="D158" s="74">
        <f>SUM(D147:D157)</f>
        <v>889000</v>
      </c>
      <c r="E158" s="92"/>
      <c r="F158" s="93"/>
    </row>
    <row r="159" spans="1:6" ht="12.75">
      <c r="A159" s="1" t="s">
        <v>144</v>
      </c>
      <c r="B159" s="5" t="s">
        <v>145</v>
      </c>
      <c r="C159" s="4" t="s">
        <v>507</v>
      </c>
      <c r="D159" s="72"/>
      <c r="E159" s="93"/>
      <c r="F159" s="93"/>
    </row>
    <row r="160" spans="1:4" ht="12.75">
      <c r="A160" s="1" t="s">
        <v>146</v>
      </c>
      <c r="B160" s="5" t="s">
        <v>147</v>
      </c>
      <c r="C160" s="4" t="s">
        <v>508</v>
      </c>
      <c r="D160" s="72"/>
    </row>
    <row r="161" spans="1:4" ht="12.75">
      <c r="A161" s="1" t="s">
        <v>148</v>
      </c>
      <c r="B161" s="5" t="s">
        <v>149</v>
      </c>
      <c r="C161" s="4" t="s">
        <v>509</v>
      </c>
      <c r="D161" s="72"/>
    </row>
    <row r="162" spans="1:4" ht="12.75">
      <c r="A162" s="1" t="s">
        <v>150</v>
      </c>
      <c r="B162" s="5" t="s">
        <v>143</v>
      </c>
      <c r="C162" s="4" t="s">
        <v>510</v>
      </c>
      <c r="D162" s="72"/>
    </row>
    <row r="163" spans="1:4" ht="12.75">
      <c r="A163" s="1" t="s">
        <v>151</v>
      </c>
      <c r="B163" s="5" t="s">
        <v>152</v>
      </c>
      <c r="C163" s="4" t="s">
        <v>511</v>
      </c>
      <c r="D163" s="72"/>
    </row>
    <row r="164" spans="1:4" ht="12.75">
      <c r="A164" s="1" t="s">
        <v>153</v>
      </c>
      <c r="B164" s="5" t="s">
        <v>154</v>
      </c>
      <c r="C164" s="4" t="s">
        <v>512</v>
      </c>
      <c r="D164" s="72"/>
    </row>
    <row r="165" spans="1:4" ht="12.75">
      <c r="A165" s="1" t="s">
        <v>155</v>
      </c>
      <c r="B165" s="5" t="s">
        <v>156</v>
      </c>
      <c r="C165" s="4" t="s">
        <v>513</v>
      </c>
      <c r="D165" s="72"/>
    </row>
    <row r="166" spans="1:4" ht="12.75">
      <c r="A166" s="1" t="s">
        <v>157</v>
      </c>
      <c r="B166" s="5" t="s">
        <v>158</v>
      </c>
      <c r="C166" s="4" t="s">
        <v>514</v>
      </c>
      <c r="D166" s="72"/>
    </row>
    <row r="167" spans="1:4" ht="12.75">
      <c r="A167" s="1" t="s">
        <v>159</v>
      </c>
      <c r="B167" s="5" t="s">
        <v>160</v>
      </c>
      <c r="C167" s="4" t="s">
        <v>515</v>
      </c>
      <c r="D167" s="72"/>
    </row>
    <row r="168" spans="1:4" ht="12.75">
      <c r="A168" s="9"/>
      <c r="B168" s="13" t="s">
        <v>583</v>
      </c>
      <c r="C168" s="13" t="s">
        <v>598</v>
      </c>
      <c r="D168" s="74">
        <f>SUM(D159:D167)</f>
        <v>0</v>
      </c>
    </row>
    <row r="169" spans="1:4" ht="12.75">
      <c r="A169" s="14"/>
      <c r="B169" s="15"/>
      <c r="C169" s="15" t="s">
        <v>600</v>
      </c>
      <c r="D169" s="75">
        <f>D50+D58+D127+D129+D146+D158+D168</f>
        <v>24800000</v>
      </c>
    </row>
    <row r="170" spans="1:4" ht="12.75">
      <c r="A170" s="1" t="s">
        <v>77</v>
      </c>
      <c r="B170" s="5" t="s">
        <v>78</v>
      </c>
      <c r="C170" s="4" t="s">
        <v>729</v>
      </c>
      <c r="D170" s="72"/>
    </row>
    <row r="171" spans="1:4" ht="12.75">
      <c r="A171" s="1" t="s">
        <v>79</v>
      </c>
      <c r="B171" s="5" t="s">
        <v>80</v>
      </c>
      <c r="C171" s="4" t="s">
        <v>730</v>
      </c>
      <c r="D171" s="72"/>
    </row>
    <row r="172" spans="1:4" ht="12.75">
      <c r="A172" s="10"/>
      <c r="B172" s="10" t="s">
        <v>686</v>
      </c>
      <c r="C172" s="10" t="s">
        <v>731</v>
      </c>
      <c r="D172" s="76">
        <f>SUM(D170:D171)</f>
        <v>0</v>
      </c>
    </row>
    <row r="173" spans="1:4" ht="12.75">
      <c r="A173" s="2" t="s">
        <v>81</v>
      </c>
      <c r="B173" s="5" t="s">
        <v>82</v>
      </c>
      <c r="C173" s="4" t="s">
        <v>516</v>
      </c>
      <c r="D173" s="72"/>
    </row>
    <row r="174" spans="1:4" ht="12.75">
      <c r="A174" s="9"/>
      <c r="B174" s="13" t="s">
        <v>584</v>
      </c>
      <c r="C174" s="13" t="s">
        <v>599</v>
      </c>
      <c r="D174" s="74">
        <f>D172+D173</f>
        <v>0</v>
      </c>
    </row>
    <row r="175" spans="1:5" ht="12.75">
      <c r="A175" s="16"/>
      <c r="B175" s="17"/>
      <c r="C175" s="17" t="s">
        <v>601</v>
      </c>
      <c r="D175" s="77">
        <f>D169+D174</f>
        <v>24800000</v>
      </c>
      <c r="E175" s="90"/>
    </row>
    <row r="176" spans="1:4" ht="12.75">
      <c r="A176" s="1" t="s">
        <v>83</v>
      </c>
      <c r="B176" s="5" t="s">
        <v>387</v>
      </c>
      <c r="C176" s="4" t="s">
        <v>517</v>
      </c>
      <c r="D176" s="72"/>
    </row>
    <row r="177" spans="1:4" ht="12.75">
      <c r="A177" s="2" t="s">
        <v>84</v>
      </c>
      <c r="B177" s="5" t="s">
        <v>85</v>
      </c>
      <c r="C177" s="4" t="s">
        <v>518</v>
      </c>
      <c r="D177" s="72"/>
    </row>
    <row r="178" spans="1:4" ht="12.75">
      <c r="A178" s="1" t="s">
        <v>86</v>
      </c>
      <c r="B178" s="5" t="s">
        <v>87</v>
      </c>
      <c r="C178" s="4" t="s">
        <v>519</v>
      </c>
      <c r="D178" s="72"/>
    </row>
    <row r="179" spans="1:4" ht="12.75">
      <c r="A179" s="1" t="s">
        <v>88</v>
      </c>
      <c r="B179" s="5" t="s">
        <v>89</v>
      </c>
      <c r="C179" s="4" t="s">
        <v>520</v>
      </c>
      <c r="D179" s="72"/>
    </row>
    <row r="180" spans="1:4" ht="12.75">
      <c r="A180" s="10"/>
      <c r="B180" s="10" t="s">
        <v>602</v>
      </c>
      <c r="C180" s="10" t="s">
        <v>603</v>
      </c>
      <c r="D180" s="76">
        <f>SUM(D176:D179)</f>
        <v>0</v>
      </c>
    </row>
    <row r="181" spans="1:4" ht="12.75">
      <c r="A181" s="1" t="s">
        <v>93</v>
      </c>
      <c r="B181" s="5" t="s">
        <v>94</v>
      </c>
      <c r="C181" s="4" t="s">
        <v>644</v>
      </c>
      <c r="D181" s="72"/>
    </row>
    <row r="182" spans="1:4" ht="12.75">
      <c r="A182" s="18" t="s">
        <v>95</v>
      </c>
      <c r="B182" s="19" t="s">
        <v>96</v>
      </c>
      <c r="C182" s="20" t="s">
        <v>643</v>
      </c>
      <c r="D182" s="78"/>
    </row>
    <row r="183" spans="1:4" ht="12.75">
      <c r="A183" s="1" t="s">
        <v>48</v>
      </c>
      <c r="B183" s="5" t="s">
        <v>90</v>
      </c>
      <c r="C183" s="4" t="s">
        <v>544</v>
      </c>
      <c r="D183" s="72"/>
    </row>
    <row r="184" spans="1:4" ht="12.75">
      <c r="A184" s="1" t="s">
        <v>49</v>
      </c>
      <c r="B184" s="5" t="s">
        <v>90</v>
      </c>
      <c r="C184" s="4" t="s">
        <v>556</v>
      </c>
      <c r="D184" s="72"/>
    </row>
    <row r="185" spans="1:4" ht="12.75">
      <c r="A185" s="1" t="s">
        <v>50</v>
      </c>
      <c r="B185" s="5" t="s">
        <v>91</v>
      </c>
      <c r="C185" s="4" t="s">
        <v>546</v>
      </c>
      <c r="D185" s="72"/>
    </row>
    <row r="186" spans="1:4" ht="12.75">
      <c r="A186" s="1" t="s">
        <v>51</v>
      </c>
      <c r="B186" s="5" t="s">
        <v>92</v>
      </c>
      <c r="C186" s="4" t="s">
        <v>545</v>
      </c>
      <c r="D186" s="72"/>
    </row>
    <row r="187" spans="1:4" ht="12.75">
      <c r="A187" s="10"/>
      <c r="B187" s="10" t="s">
        <v>604</v>
      </c>
      <c r="C187" s="10" t="s">
        <v>605</v>
      </c>
      <c r="D187" s="76">
        <f>SUM(D181:D186)</f>
        <v>0</v>
      </c>
    </row>
    <row r="188" spans="1:4" ht="12.75">
      <c r="A188" s="13"/>
      <c r="B188" s="13" t="s">
        <v>632</v>
      </c>
      <c r="C188" s="13" t="s">
        <v>633</v>
      </c>
      <c r="D188" s="79">
        <f>D180+D187</f>
        <v>0</v>
      </c>
    </row>
    <row r="189" spans="1:4" ht="12.75">
      <c r="A189" s="1" t="s">
        <v>52</v>
      </c>
      <c r="B189" s="5" t="s">
        <v>53</v>
      </c>
      <c r="C189" s="4" t="s">
        <v>645</v>
      </c>
      <c r="D189" s="72"/>
    </row>
    <row r="190" spans="1:4" ht="12.75">
      <c r="A190" s="1" t="s">
        <v>54</v>
      </c>
      <c r="B190" s="5" t="s">
        <v>55</v>
      </c>
      <c r="C190" s="4" t="s">
        <v>646</v>
      </c>
      <c r="D190" s="72"/>
    </row>
    <row r="191" spans="1:4" ht="12.75">
      <c r="A191" s="1" t="s">
        <v>56</v>
      </c>
      <c r="B191" s="5" t="s">
        <v>90</v>
      </c>
      <c r="C191" s="4" t="s">
        <v>554</v>
      </c>
      <c r="D191" s="72"/>
    </row>
    <row r="192" spans="1:4" ht="12.75">
      <c r="A192" s="1" t="s">
        <v>57</v>
      </c>
      <c r="B192" s="5" t="s">
        <v>90</v>
      </c>
      <c r="C192" s="4" t="s">
        <v>555</v>
      </c>
      <c r="D192" s="72"/>
    </row>
    <row r="193" spans="1:4" ht="12.75">
      <c r="A193" s="10"/>
      <c r="B193" s="10" t="s">
        <v>606</v>
      </c>
      <c r="C193" s="10" t="s">
        <v>607</v>
      </c>
      <c r="D193" s="76">
        <f>SUM(D189:D192)</f>
        <v>0</v>
      </c>
    </row>
    <row r="194" spans="1:4" ht="12.75">
      <c r="A194" s="13"/>
      <c r="B194" s="13" t="s">
        <v>634</v>
      </c>
      <c r="C194" s="13" t="s">
        <v>635</v>
      </c>
      <c r="D194" s="79">
        <f>D193</f>
        <v>0</v>
      </c>
    </row>
    <row r="195" spans="1:4" ht="12.75">
      <c r="A195" s="2" t="s">
        <v>58</v>
      </c>
      <c r="B195" s="5" t="s">
        <v>59</v>
      </c>
      <c r="C195" s="4" t="s">
        <v>647</v>
      </c>
      <c r="D195" s="72"/>
    </row>
    <row r="196" spans="1:4" ht="12.75">
      <c r="A196" s="10"/>
      <c r="B196" s="10" t="s">
        <v>608</v>
      </c>
      <c r="C196" s="10" t="s">
        <v>609</v>
      </c>
      <c r="D196" s="76">
        <f>D195</f>
        <v>0</v>
      </c>
    </row>
    <row r="197" spans="1:4" ht="12.75">
      <c r="A197" s="2" t="s">
        <v>60</v>
      </c>
      <c r="B197" s="5" t="s">
        <v>61</v>
      </c>
      <c r="C197" s="4" t="s">
        <v>648</v>
      </c>
      <c r="D197" s="72"/>
    </row>
    <row r="198" spans="1:4" ht="12.75">
      <c r="A198" s="2" t="s">
        <v>62</v>
      </c>
      <c r="B198" s="5" t="s">
        <v>63</v>
      </c>
      <c r="C198" s="4" t="s">
        <v>649</v>
      </c>
      <c r="D198" s="72"/>
    </row>
    <row r="199" spans="1:4" ht="12.75">
      <c r="A199" s="2" t="s">
        <v>64</v>
      </c>
      <c r="B199" s="5" t="s">
        <v>65</v>
      </c>
      <c r="C199" s="4" t="s">
        <v>650</v>
      </c>
      <c r="D199" s="72"/>
    </row>
    <row r="200" spans="1:4" ht="12.75">
      <c r="A200" s="2" t="s">
        <v>66</v>
      </c>
      <c r="B200" s="5" t="s">
        <v>67</v>
      </c>
      <c r="C200" s="4" t="s">
        <v>651</v>
      </c>
      <c r="D200" s="72"/>
    </row>
    <row r="201" spans="1:4" ht="12.75">
      <c r="A201" s="2" t="s">
        <v>68</v>
      </c>
      <c r="B201" s="5" t="s">
        <v>69</v>
      </c>
      <c r="C201" s="4" t="s">
        <v>652</v>
      </c>
      <c r="D201" s="72"/>
    </row>
    <row r="202" spans="1:4" ht="12.75">
      <c r="A202" s="2" t="s">
        <v>70</v>
      </c>
      <c r="B202" s="5" t="s">
        <v>71</v>
      </c>
      <c r="C202" s="4" t="s">
        <v>653</v>
      </c>
      <c r="D202" s="72"/>
    </row>
    <row r="203" spans="1:4" ht="12.75">
      <c r="A203" s="2" t="s">
        <v>72</v>
      </c>
      <c r="B203" s="5" t="s">
        <v>73</v>
      </c>
      <c r="C203" s="4" t="s">
        <v>654</v>
      </c>
      <c r="D203" s="72">
        <v>400000</v>
      </c>
    </row>
    <row r="204" spans="1:4" ht="12.75">
      <c r="A204" s="2" t="s">
        <v>74</v>
      </c>
      <c r="B204" s="5" t="s">
        <v>75</v>
      </c>
      <c r="C204" s="4" t="s">
        <v>655</v>
      </c>
      <c r="D204" s="72"/>
    </row>
    <row r="205" spans="1:4" ht="12.75">
      <c r="A205" s="2" t="s">
        <v>76</v>
      </c>
      <c r="B205" s="5" t="s">
        <v>6</v>
      </c>
      <c r="C205" s="4" t="s">
        <v>656</v>
      </c>
      <c r="D205" s="72"/>
    </row>
    <row r="206" spans="1:4" ht="12.75">
      <c r="A206" s="10"/>
      <c r="B206" s="10" t="s">
        <v>610</v>
      </c>
      <c r="C206" s="10" t="s">
        <v>611</v>
      </c>
      <c r="D206" s="76">
        <f>SUM(D197:D205)</f>
        <v>400000</v>
      </c>
    </row>
    <row r="207" spans="1:4" ht="12.75">
      <c r="A207" s="1" t="s">
        <v>7</v>
      </c>
      <c r="B207" s="5" t="s">
        <v>8</v>
      </c>
      <c r="C207" s="4" t="s">
        <v>521</v>
      </c>
      <c r="D207" s="72"/>
    </row>
    <row r="208" spans="1:4" ht="12.75">
      <c r="A208" s="1" t="s">
        <v>9</v>
      </c>
      <c r="B208" s="5" t="s">
        <v>10</v>
      </c>
      <c r="C208" s="4" t="s">
        <v>522</v>
      </c>
      <c r="D208" s="72"/>
    </row>
    <row r="209" spans="1:4" ht="12.75">
      <c r="A209" s="7"/>
      <c r="B209" s="10" t="s">
        <v>612</v>
      </c>
      <c r="C209" s="10" t="s">
        <v>613</v>
      </c>
      <c r="D209" s="76">
        <f>SUM(D207:D208)</f>
        <v>0</v>
      </c>
    </row>
    <row r="210" spans="1:4" ht="12.75">
      <c r="A210" s="1" t="s">
        <v>11</v>
      </c>
      <c r="B210" s="5" t="s">
        <v>12</v>
      </c>
      <c r="C210" s="4" t="s">
        <v>523</v>
      </c>
      <c r="D210" s="72"/>
    </row>
    <row r="211" spans="1:4" ht="12.75">
      <c r="A211" s="1" t="s">
        <v>13</v>
      </c>
      <c r="B211" s="5" t="s">
        <v>14</v>
      </c>
      <c r="C211" s="4" t="s">
        <v>524</v>
      </c>
      <c r="D211" s="72">
        <v>300000</v>
      </c>
    </row>
    <row r="212" spans="1:4" ht="12.75">
      <c r="A212" s="1" t="s">
        <v>15</v>
      </c>
      <c r="B212" s="5" t="s">
        <v>16</v>
      </c>
      <c r="C212" s="4" t="s">
        <v>525</v>
      </c>
      <c r="D212" s="72"/>
    </row>
    <row r="213" spans="1:4" ht="12.75">
      <c r="A213" s="7"/>
      <c r="B213" s="10" t="s">
        <v>614</v>
      </c>
      <c r="C213" s="10" t="s">
        <v>615</v>
      </c>
      <c r="D213" s="76">
        <f>SUM(D210:D212)</f>
        <v>300000</v>
      </c>
    </row>
    <row r="214" spans="1:4" ht="12.75">
      <c r="A214" s="1" t="s">
        <v>17</v>
      </c>
      <c r="B214" s="5" t="s">
        <v>18</v>
      </c>
      <c r="C214" s="4" t="s">
        <v>551</v>
      </c>
      <c r="D214" s="72"/>
    </row>
    <row r="215" spans="1:4" ht="12.75">
      <c r="A215" s="1" t="s">
        <v>19</v>
      </c>
      <c r="B215" s="5" t="s">
        <v>20</v>
      </c>
      <c r="C215" s="4" t="s">
        <v>552</v>
      </c>
      <c r="D215" s="72"/>
    </row>
    <row r="216" spans="1:4" ht="12.75">
      <c r="A216" s="7"/>
      <c r="B216" s="10" t="s">
        <v>616</v>
      </c>
      <c r="C216" s="10" t="s">
        <v>617</v>
      </c>
      <c r="D216" s="76">
        <f>SUM(D214:D215)</f>
        <v>0</v>
      </c>
    </row>
    <row r="217" spans="1:4" ht="12.75">
      <c r="A217" s="1" t="s">
        <v>21</v>
      </c>
      <c r="B217" s="5" t="s">
        <v>22</v>
      </c>
      <c r="C217" s="4" t="s">
        <v>526</v>
      </c>
      <c r="D217" s="72"/>
    </row>
    <row r="218" spans="1:4" ht="12.75">
      <c r="A218" s="7"/>
      <c r="B218" s="10" t="s">
        <v>618</v>
      </c>
      <c r="C218" s="10" t="s">
        <v>619</v>
      </c>
      <c r="D218" s="76">
        <f>D217</f>
        <v>0</v>
      </c>
    </row>
    <row r="219" spans="1:4" ht="12.75">
      <c r="A219" s="1" t="s">
        <v>23</v>
      </c>
      <c r="B219" s="5" t="s">
        <v>24</v>
      </c>
      <c r="C219" s="4" t="s">
        <v>527</v>
      </c>
      <c r="D219" s="72"/>
    </row>
    <row r="220" spans="1:4" ht="12.75">
      <c r="A220" s="1" t="s">
        <v>25</v>
      </c>
      <c r="B220" s="5" t="s">
        <v>26</v>
      </c>
      <c r="C220" s="4" t="s">
        <v>528</v>
      </c>
      <c r="D220" s="72"/>
    </row>
    <row r="221" spans="1:4" ht="12.75">
      <c r="A221" s="1" t="s">
        <v>27</v>
      </c>
      <c r="B221" s="5" t="s">
        <v>28</v>
      </c>
      <c r="C221" s="4" t="s">
        <v>529</v>
      </c>
      <c r="D221" s="72"/>
    </row>
    <row r="222" spans="1:4" ht="12.75">
      <c r="A222" s="7"/>
      <c r="B222" s="10" t="s">
        <v>620</v>
      </c>
      <c r="C222" s="10" t="s">
        <v>527</v>
      </c>
      <c r="D222" s="76">
        <f>SUM(D219:D221)</f>
        <v>0</v>
      </c>
    </row>
    <row r="223" spans="1:4" ht="12.75">
      <c r="A223" s="1" t="s">
        <v>29</v>
      </c>
      <c r="B223" s="5" t="s">
        <v>30</v>
      </c>
      <c r="C223" s="4" t="s">
        <v>530</v>
      </c>
      <c r="D223" s="72"/>
    </row>
    <row r="224" spans="1:4" ht="12.75">
      <c r="A224" s="1" t="s">
        <v>31</v>
      </c>
      <c r="B224" s="5" t="s">
        <v>32</v>
      </c>
      <c r="C224" s="4" t="s">
        <v>531</v>
      </c>
      <c r="D224" s="72"/>
    </row>
    <row r="225" spans="1:4" ht="12.75">
      <c r="A225" s="7"/>
      <c r="B225" s="10" t="s">
        <v>621</v>
      </c>
      <c r="C225" s="10" t="s">
        <v>622</v>
      </c>
      <c r="D225" s="76">
        <f>SUM(D223:D224)</f>
        <v>0</v>
      </c>
    </row>
    <row r="226" spans="1:4" ht="12.75">
      <c r="A226" s="1" t="s">
        <v>33</v>
      </c>
      <c r="B226" s="5" t="s">
        <v>34</v>
      </c>
      <c r="C226" s="4" t="s">
        <v>532</v>
      </c>
      <c r="D226" s="72"/>
    </row>
    <row r="227" spans="1:4" ht="12.75">
      <c r="A227" s="7"/>
      <c r="B227" s="10" t="s">
        <v>624</v>
      </c>
      <c r="C227" s="10" t="s">
        <v>532</v>
      </c>
      <c r="D227" s="76">
        <f>D226</f>
        <v>0</v>
      </c>
    </row>
    <row r="228" spans="1:4" ht="12.75">
      <c r="A228" s="1" t="s">
        <v>35</v>
      </c>
      <c r="B228" s="5" t="s">
        <v>36</v>
      </c>
      <c r="C228" s="4" t="s">
        <v>533</v>
      </c>
      <c r="D228" s="72"/>
    </row>
    <row r="229" spans="1:4" ht="12.75">
      <c r="A229" s="2" t="s">
        <v>37</v>
      </c>
      <c r="B229" s="6" t="s">
        <v>38</v>
      </c>
      <c r="C229" s="4" t="s">
        <v>568</v>
      </c>
      <c r="D229" s="72"/>
    </row>
    <row r="230" spans="1:4" ht="12.75">
      <c r="A230" s="2" t="s">
        <v>39</v>
      </c>
      <c r="B230" s="6" t="s">
        <v>40</v>
      </c>
      <c r="C230" s="4" t="s">
        <v>547</v>
      </c>
      <c r="D230" s="72"/>
    </row>
    <row r="231" spans="1:4" ht="12.75">
      <c r="A231" s="1" t="s">
        <v>42</v>
      </c>
      <c r="B231" s="5" t="s">
        <v>41</v>
      </c>
      <c r="C231" s="4" t="s">
        <v>534</v>
      </c>
      <c r="D231" s="72"/>
    </row>
    <row r="232" spans="1:4" ht="12.75">
      <c r="A232" s="7"/>
      <c r="B232" s="10" t="s">
        <v>623</v>
      </c>
      <c r="C232" s="10" t="s">
        <v>625</v>
      </c>
      <c r="D232" s="76">
        <f>SUM(D228:D231)</f>
        <v>0</v>
      </c>
    </row>
    <row r="233" spans="1:4" ht="12.75">
      <c r="A233" s="9"/>
      <c r="B233" s="13" t="s">
        <v>636</v>
      </c>
      <c r="C233" s="13" t="s">
        <v>637</v>
      </c>
      <c r="D233" s="79">
        <f>D196+D206+D209+D213+D216+D218+D222+D225+D227+D232</f>
        <v>700000</v>
      </c>
    </row>
    <row r="234" spans="1:4" ht="12.75">
      <c r="A234" s="1" t="s">
        <v>44</v>
      </c>
      <c r="B234" s="5" t="s">
        <v>105</v>
      </c>
      <c r="C234" s="4" t="s">
        <v>553</v>
      </c>
      <c r="D234" s="72"/>
    </row>
    <row r="235" spans="1:4" ht="12.75">
      <c r="A235" s="1" t="s">
        <v>45</v>
      </c>
      <c r="B235" s="5" t="s">
        <v>106</v>
      </c>
      <c r="C235" s="4" t="s">
        <v>548</v>
      </c>
      <c r="D235" s="72"/>
    </row>
    <row r="236" spans="1:4" ht="12.75">
      <c r="A236" s="1" t="s">
        <v>46</v>
      </c>
      <c r="B236" s="5" t="s">
        <v>107</v>
      </c>
      <c r="C236" s="4" t="s">
        <v>549</v>
      </c>
      <c r="D236" s="72"/>
    </row>
    <row r="237" spans="1:4" ht="12.75">
      <c r="A237" s="1" t="s">
        <v>47</v>
      </c>
      <c r="B237" s="5" t="s">
        <v>43</v>
      </c>
      <c r="C237" s="4" t="s">
        <v>550</v>
      </c>
      <c r="D237" s="72"/>
    </row>
    <row r="238" spans="1:4" ht="12.75">
      <c r="A238" s="7"/>
      <c r="B238" s="10" t="s">
        <v>626</v>
      </c>
      <c r="C238" s="10" t="s">
        <v>627</v>
      </c>
      <c r="D238" s="76">
        <f>SUM(D234:D237)</f>
        <v>0</v>
      </c>
    </row>
    <row r="239" spans="1:4" ht="12.75">
      <c r="A239" s="9"/>
      <c r="B239" s="13" t="s">
        <v>638</v>
      </c>
      <c r="C239" s="13" t="s">
        <v>639</v>
      </c>
      <c r="D239" s="79">
        <f>D238</f>
        <v>0</v>
      </c>
    </row>
    <row r="240" spans="1:4" ht="12.75">
      <c r="A240" s="14"/>
      <c r="B240" s="15"/>
      <c r="C240" s="15" t="s">
        <v>642</v>
      </c>
      <c r="D240" s="80">
        <f>D188+D194+D233+D239</f>
        <v>700000</v>
      </c>
    </row>
    <row r="241" spans="1:4" ht="12.75">
      <c r="A241" s="1" t="s">
        <v>0</v>
      </c>
      <c r="B241" s="5" t="s">
        <v>1</v>
      </c>
      <c r="C241" s="4" t="s">
        <v>535</v>
      </c>
      <c r="D241" s="72"/>
    </row>
    <row r="242" spans="1:4" ht="12.75">
      <c r="A242" s="10"/>
      <c r="B242" s="10" t="s">
        <v>715</v>
      </c>
      <c r="C242" s="10" t="s">
        <v>716</v>
      </c>
      <c r="D242" s="76">
        <f>D241</f>
        <v>0</v>
      </c>
    </row>
    <row r="243" spans="1:5" ht="12.75">
      <c r="A243" s="1" t="s">
        <v>2</v>
      </c>
      <c r="B243" s="5" t="s">
        <v>78</v>
      </c>
      <c r="C243" s="4" t="s">
        <v>536</v>
      </c>
      <c r="D243" s="72"/>
      <c r="E243" s="90"/>
    </row>
    <row r="244" spans="1:6" ht="12.75">
      <c r="A244" s="1" t="s">
        <v>3</v>
      </c>
      <c r="B244" s="5" t="s">
        <v>80</v>
      </c>
      <c r="C244" s="4" t="s">
        <v>537</v>
      </c>
      <c r="D244" s="72">
        <v>24100000</v>
      </c>
      <c r="E244" s="90"/>
      <c r="F244" s="90"/>
    </row>
    <row r="245" spans="1:4" ht="12.75">
      <c r="A245" s="10"/>
      <c r="B245" s="10" t="s">
        <v>717</v>
      </c>
      <c r="C245" s="10" t="s">
        <v>732</v>
      </c>
      <c r="D245" s="76">
        <f>SUM(D243:D244)</f>
        <v>24100000</v>
      </c>
    </row>
    <row r="246" spans="1:4" ht="12.75">
      <c r="A246" s="2" t="s">
        <v>4</v>
      </c>
      <c r="B246" s="5" t="s">
        <v>5</v>
      </c>
      <c r="C246" s="4" t="s">
        <v>538</v>
      </c>
      <c r="D246" s="72"/>
    </row>
    <row r="247" spans="1:4" ht="12.75">
      <c r="A247" s="8"/>
      <c r="B247" s="71" t="s">
        <v>628</v>
      </c>
      <c r="C247" s="71" t="s">
        <v>629</v>
      </c>
      <c r="D247" s="81">
        <f>D242+D245+D246</f>
        <v>24100000</v>
      </c>
    </row>
    <row r="248" spans="1:4" ht="12.75">
      <c r="A248" s="9"/>
      <c r="B248" s="13" t="s">
        <v>630</v>
      </c>
      <c r="C248" s="13" t="s">
        <v>631</v>
      </c>
      <c r="D248" s="79">
        <f>D247</f>
        <v>24100000</v>
      </c>
    </row>
    <row r="249" spans="1:4" ht="12.75">
      <c r="A249" s="16"/>
      <c r="B249" s="17"/>
      <c r="C249" s="17" t="s">
        <v>640</v>
      </c>
      <c r="D249" s="82">
        <f>D240+D248</f>
        <v>24800000</v>
      </c>
    </row>
  </sheetData>
  <sheetProtection/>
  <mergeCells count="2">
    <mergeCell ref="A1:B1"/>
    <mergeCell ref="C1:D1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7109375" style="0" customWidth="1"/>
    <col min="2" max="2" width="8.28125" style="0" customWidth="1"/>
    <col min="3" max="3" width="46.7109375" style="0" customWidth="1"/>
    <col min="4" max="4" width="11.140625" style="0" customWidth="1"/>
    <col min="5" max="5" width="10.00390625" style="0" customWidth="1"/>
    <col min="6" max="6" width="9.421875" style="0" customWidth="1"/>
  </cols>
  <sheetData>
    <row r="1" spans="1:4" ht="19.5" customHeight="1" thickBot="1">
      <c r="A1" s="97" t="s">
        <v>744</v>
      </c>
      <c r="B1" s="98"/>
      <c r="C1" s="99"/>
      <c r="D1" s="86"/>
    </row>
    <row r="2" spans="1:4" ht="39" thickBot="1">
      <c r="A2" s="21" t="s">
        <v>662</v>
      </c>
      <c r="B2" s="22" t="s">
        <v>663</v>
      </c>
      <c r="C2" s="22" t="s">
        <v>664</v>
      </c>
      <c r="D2" s="23" t="s">
        <v>746</v>
      </c>
    </row>
    <row r="3" spans="1:4" ht="15" thickBot="1">
      <c r="A3" s="24" t="s">
        <v>665</v>
      </c>
      <c r="B3" s="25" t="s">
        <v>666</v>
      </c>
      <c r="C3" s="26" t="s">
        <v>667</v>
      </c>
      <c r="D3" s="27" t="s">
        <v>668</v>
      </c>
    </row>
    <row r="4" spans="1:4" ht="13.5" customHeight="1">
      <c r="A4" s="30" t="s">
        <v>665</v>
      </c>
      <c r="B4" s="36" t="s">
        <v>573</v>
      </c>
      <c r="C4" s="49" t="s">
        <v>671</v>
      </c>
      <c r="D4" s="60">
        <f>'Vertigo reszlet'!D50</f>
        <v>11972910</v>
      </c>
    </row>
    <row r="5" spans="1:4" ht="13.5" customHeight="1">
      <c r="A5" s="30" t="s">
        <v>666</v>
      </c>
      <c r="B5" s="36" t="s">
        <v>572</v>
      </c>
      <c r="C5" s="49" t="s">
        <v>672</v>
      </c>
      <c r="D5" s="60">
        <f>'Vertigo reszlet'!D58</f>
        <v>1119000</v>
      </c>
    </row>
    <row r="6" spans="1:4" ht="13.5" customHeight="1">
      <c r="A6" s="30" t="s">
        <v>667</v>
      </c>
      <c r="B6" s="36" t="s">
        <v>579</v>
      </c>
      <c r="C6" s="49" t="s">
        <v>674</v>
      </c>
      <c r="D6" s="60">
        <f>'Vertigo reszlet'!D127</f>
        <v>10819090</v>
      </c>
    </row>
    <row r="7" spans="1:4" ht="13.5" customHeight="1">
      <c r="A7" s="30" t="s">
        <v>668</v>
      </c>
      <c r="B7" s="36" t="s">
        <v>580</v>
      </c>
      <c r="C7" s="49" t="s">
        <v>595</v>
      </c>
      <c r="D7" s="60">
        <f>'Vertigo reszlet'!D129</f>
        <v>0</v>
      </c>
    </row>
    <row r="8" spans="1:4" ht="13.5" customHeight="1">
      <c r="A8" s="30" t="s">
        <v>669</v>
      </c>
      <c r="B8" s="36" t="s">
        <v>581</v>
      </c>
      <c r="C8" s="49" t="s">
        <v>596</v>
      </c>
      <c r="D8" s="60">
        <f>'Vertigo reszlet'!D146</f>
        <v>0</v>
      </c>
    </row>
    <row r="9" spans="1:4" ht="13.5" customHeight="1">
      <c r="A9" s="31" t="s">
        <v>670</v>
      </c>
      <c r="B9" s="36"/>
      <c r="C9" s="51" t="s">
        <v>675</v>
      </c>
      <c r="D9" s="61"/>
    </row>
    <row r="10" spans="1:4" ht="13.5" customHeight="1">
      <c r="A10" s="31" t="s">
        <v>673</v>
      </c>
      <c r="B10" s="36" t="s">
        <v>582</v>
      </c>
      <c r="C10" s="49" t="s">
        <v>676</v>
      </c>
      <c r="D10" s="60">
        <f>'Vertigo reszlet'!D158</f>
        <v>889000</v>
      </c>
    </row>
    <row r="11" spans="1:4" ht="13.5" customHeight="1">
      <c r="A11" s="31" t="s">
        <v>677</v>
      </c>
      <c r="B11" s="36" t="s">
        <v>583</v>
      </c>
      <c r="C11" s="49" t="s">
        <v>678</v>
      </c>
      <c r="D11" s="60">
        <f>'Vertigo reszlet'!D168</f>
        <v>0</v>
      </c>
    </row>
    <row r="12" spans="1:4" ht="13.5" customHeight="1">
      <c r="A12" s="31" t="s">
        <v>679</v>
      </c>
      <c r="B12" s="36" t="s">
        <v>680</v>
      </c>
      <c r="C12" s="49" t="s">
        <v>681</v>
      </c>
      <c r="D12" s="60"/>
    </row>
    <row r="13" spans="1:4" ht="13.5" customHeight="1">
      <c r="A13" s="32" t="s">
        <v>682</v>
      </c>
      <c r="B13" s="37" t="s">
        <v>683</v>
      </c>
      <c r="C13" s="52" t="s">
        <v>684</v>
      </c>
      <c r="D13" s="62">
        <f>D4+D5+D6+D7+D8+D10+D11+D12</f>
        <v>24800000</v>
      </c>
    </row>
    <row r="14" spans="1:4" ht="13.5" customHeight="1">
      <c r="A14" s="33" t="s">
        <v>685</v>
      </c>
      <c r="B14" s="38" t="s">
        <v>686</v>
      </c>
      <c r="C14" s="53" t="s">
        <v>687</v>
      </c>
      <c r="D14" s="63">
        <f>'Vertigo reszlet'!D172</f>
        <v>0</v>
      </c>
    </row>
    <row r="15" spans="1:4" ht="13.5" customHeight="1">
      <c r="A15" s="34" t="s">
        <v>688</v>
      </c>
      <c r="B15" s="39" t="s">
        <v>584</v>
      </c>
      <c r="C15" s="54" t="s">
        <v>599</v>
      </c>
      <c r="D15" s="64">
        <f>SUM(D14)</f>
        <v>0</v>
      </c>
    </row>
    <row r="16" spans="1:4" ht="13.5" customHeight="1">
      <c r="A16" s="35" t="s">
        <v>689</v>
      </c>
      <c r="B16" s="40"/>
      <c r="C16" s="55" t="s">
        <v>690</v>
      </c>
      <c r="D16" s="65">
        <f>D13+D15</f>
        <v>24800000</v>
      </c>
    </row>
    <row r="17" spans="1:4" ht="13.5" customHeight="1">
      <c r="A17" s="31" t="s">
        <v>691</v>
      </c>
      <c r="B17" s="41" t="s">
        <v>602</v>
      </c>
      <c r="C17" s="50" t="s">
        <v>603</v>
      </c>
      <c r="D17" s="61">
        <f>'Vertigo reszlet'!D180</f>
        <v>0</v>
      </c>
    </row>
    <row r="18" spans="1:4" ht="13.5" customHeight="1">
      <c r="A18" s="31" t="s">
        <v>693</v>
      </c>
      <c r="B18" s="41" t="s">
        <v>604</v>
      </c>
      <c r="C18" s="50" t="s">
        <v>692</v>
      </c>
      <c r="D18" s="61">
        <f>'Vertigo reszlet'!D182</f>
        <v>0</v>
      </c>
    </row>
    <row r="19" spans="1:4" ht="13.5" customHeight="1">
      <c r="A19" s="31" t="s">
        <v>695</v>
      </c>
      <c r="B19" s="41" t="s">
        <v>604</v>
      </c>
      <c r="C19" s="50" t="s">
        <v>694</v>
      </c>
      <c r="D19" s="61">
        <f>'Vertigo reszlet'!D181+'Vertigo reszlet'!D183+'Vertigo reszlet'!D184+'Vertigo reszlet'!D185+'Vertigo reszlet'!D186</f>
        <v>0</v>
      </c>
    </row>
    <row r="20" spans="1:4" ht="13.5" customHeight="1">
      <c r="A20" s="31" t="s">
        <v>696</v>
      </c>
      <c r="B20" s="42" t="s">
        <v>632</v>
      </c>
      <c r="C20" s="49" t="s">
        <v>633</v>
      </c>
      <c r="D20" s="60">
        <f>SUM(D17:D19)</f>
        <v>0</v>
      </c>
    </row>
    <row r="21" spans="1:4" ht="21.75" customHeight="1">
      <c r="A21" s="31" t="s">
        <v>697</v>
      </c>
      <c r="B21" s="41" t="s">
        <v>606</v>
      </c>
      <c r="C21" s="50" t="s">
        <v>733</v>
      </c>
      <c r="D21" s="61">
        <f>'Vertigo reszlet'!D190</f>
        <v>0</v>
      </c>
    </row>
    <row r="22" spans="1:4" ht="18" customHeight="1">
      <c r="A22" s="31" t="s">
        <v>699</v>
      </c>
      <c r="B22" s="41" t="s">
        <v>606</v>
      </c>
      <c r="C22" s="50" t="s">
        <v>698</v>
      </c>
      <c r="D22" s="61">
        <f>'Vertigo reszlet'!D189+'Vertigo reszlet'!D191+'Vertigo reszlet'!D192</f>
        <v>0</v>
      </c>
    </row>
    <row r="23" spans="1:4" ht="13.5" customHeight="1">
      <c r="A23" s="31" t="s">
        <v>700</v>
      </c>
      <c r="B23" s="42" t="s">
        <v>634</v>
      </c>
      <c r="C23" s="49" t="s">
        <v>635</v>
      </c>
      <c r="D23" s="60">
        <f>SUM(D21:D22)</f>
        <v>0</v>
      </c>
    </row>
    <row r="24" spans="1:4" ht="13.5" customHeight="1">
      <c r="A24" s="31" t="s">
        <v>701</v>
      </c>
      <c r="B24" s="42" t="s">
        <v>636</v>
      </c>
      <c r="C24" s="49" t="s">
        <v>637</v>
      </c>
      <c r="D24" s="60">
        <f>'Vertigo reszlet'!D233</f>
        <v>700000</v>
      </c>
    </row>
    <row r="25" spans="1:4" ht="13.5" customHeight="1">
      <c r="A25" s="31" t="s">
        <v>702</v>
      </c>
      <c r="B25" s="42" t="s">
        <v>710</v>
      </c>
      <c r="C25" s="49" t="s">
        <v>711</v>
      </c>
      <c r="D25" s="60"/>
    </row>
    <row r="26" spans="1:4" ht="13.5" customHeight="1">
      <c r="A26" s="31" t="s">
        <v>703</v>
      </c>
      <c r="B26" s="42" t="s">
        <v>638</v>
      </c>
      <c r="C26" s="49" t="s">
        <v>639</v>
      </c>
      <c r="D26" s="60">
        <f>'Vertigo reszlet'!D239</f>
        <v>0</v>
      </c>
    </row>
    <row r="27" spans="1:4" ht="13.5" customHeight="1">
      <c r="A27" s="31" t="s">
        <v>704</v>
      </c>
      <c r="B27" s="42" t="s">
        <v>712</v>
      </c>
      <c r="C27" s="49" t="s">
        <v>713</v>
      </c>
      <c r="D27" s="60"/>
    </row>
    <row r="28" spans="1:4" ht="13.5" customHeight="1">
      <c r="A28" s="31" t="s">
        <v>705</v>
      </c>
      <c r="B28" s="43" t="s">
        <v>714</v>
      </c>
      <c r="C28" s="56" t="s">
        <v>641</v>
      </c>
      <c r="D28" s="66">
        <f>D20+D23+D24+D25+D26+D27</f>
        <v>700000</v>
      </c>
    </row>
    <row r="29" spans="1:4" ht="13.5" customHeight="1">
      <c r="A29" s="31" t="s">
        <v>706</v>
      </c>
      <c r="B29" s="41" t="s">
        <v>715</v>
      </c>
      <c r="C29" s="50" t="s">
        <v>716</v>
      </c>
      <c r="D29" s="61">
        <f>'Vertigo reszlet'!D242</f>
        <v>0</v>
      </c>
    </row>
    <row r="30" spans="1:4" ht="13.5" customHeight="1">
      <c r="A30" s="31" t="s">
        <v>707</v>
      </c>
      <c r="B30" s="44" t="s">
        <v>717</v>
      </c>
      <c r="C30" s="57" t="s">
        <v>718</v>
      </c>
      <c r="D30" s="63">
        <f>'Vertigo reszlet'!D245</f>
        <v>24100000</v>
      </c>
    </row>
    <row r="31" spans="1:4" ht="13.5" customHeight="1">
      <c r="A31" s="31" t="s">
        <v>708</v>
      </c>
      <c r="B31" s="45" t="s">
        <v>628</v>
      </c>
      <c r="C31" s="58" t="s">
        <v>629</v>
      </c>
      <c r="D31" s="67">
        <f>SUM(D29:D30)</f>
        <v>24100000</v>
      </c>
    </row>
    <row r="32" spans="1:4" ht="13.5" customHeight="1">
      <c r="A32" s="31" t="s">
        <v>709</v>
      </c>
      <c r="B32" s="46" t="s">
        <v>630</v>
      </c>
      <c r="C32" s="52" t="s">
        <v>631</v>
      </c>
      <c r="D32" s="66">
        <f>D31</f>
        <v>24100000</v>
      </c>
    </row>
    <row r="33" spans="1:4" ht="13.5" customHeight="1">
      <c r="A33" s="31" t="s">
        <v>719</v>
      </c>
      <c r="B33" s="47"/>
      <c r="C33" s="59" t="s">
        <v>720</v>
      </c>
      <c r="D33" s="65">
        <f>SUM(D28+D32)</f>
        <v>24800000</v>
      </c>
    </row>
    <row r="34" spans="1:4" ht="13.5" customHeight="1">
      <c r="A34" s="31" t="s">
        <v>721</v>
      </c>
      <c r="B34" s="48"/>
      <c r="C34" s="48" t="s">
        <v>722</v>
      </c>
      <c r="D34" s="68"/>
    </row>
    <row r="35" spans="1:4" ht="13.5" customHeight="1">
      <c r="A35" s="31" t="s">
        <v>723</v>
      </c>
      <c r="B35" s="48"/>
      <c r="C35" s="48" t="s">
        <v>724</v>
      </c>
      <c r="D35" s="69"/>
    </row>
    <row r="36" spans="1:4" ht="13.5" customHeight="1">
      <c r="A36" s="31" t="s">
        <v>725</v>
      </c>
      <c r="B36" s="48"/>
      <c r="C36" s="48" t="s">
        <v>726</v>
      </c>
      <c r="D36" s="70"/>
    </row>
    <row r="37" spans="1:4" ht="13.5" customHeight="1" thickBot="1">
      <c r="A37" s="87" t="s">
        <v>727</v>
      </c>
      <c r="B37" s="28"/>
      <c r="C37" s="28" t="s">
        <v>728</v>
      </c>
      <c r="D37" s="29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Kozák Márta</dc:creator>
  <cp:keywords/>
  <dc:description/>
  <cp:lastModifiedBy>Danka</cp:lastModifiedBy>
  <cp:lastPrinted>2020-01-21T13:36:34Z</cp:lastPrinted>
  <dcterms:created xsi:type="dcterms:W3CDTF">2016-01-06T10:11:26Z</dcterms:created>
  <dcterms:modified xsi:type="dcterms:W3CDTF">2020-12-07T13:09:16Z</dcterms:modified>
  <cp:category/>
  <cp:version/>
  <cp:contentType/>
  <cp:contentStatus/>
</cp:coreProperties>
</file>